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995" activeTab="5"/>
  </bookViews>
  <sheets>
    <sheet name="4" sheetId="1" r:id="rId1"/>
    <sheet name="3" sheetId="2" r:id="rId2"/>
    <sheet name="1 " sheetId="3" r:id="rId3"/>
    <sheet name="2 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</sheets>
  <externalReferences>
    <externalReference r:id="rId19"/>
    <externalReference r:id="rId20"/>
  </externalReferences>
  <definedNames>
    <definedName name="_1Excel_BuiltIn_Print_Area_1_1" localSheetId="4">#REF!</definedName>
    <definedName name="_1Excel_BuiltIn_Print_Area_1_1" localSheetId="8">#REF!</definedName>
    <definedName name="_1Excel_BuiltIn_Print_Area_1_1">#REF!</definedName>
    <definedName name="_7Excel_BuiltIn_Print_Area_1_1" localSheetId="4">#REF!</definedName>
    <definedName name="_7Excel_BuiltIn_Print_Area_1_1" localSheetId="8">#REF!</definedName>
    <definedName name="_7Excel_BuiltIn_Print_Area_1_1">#REF!</definedName>
    <definedName name="_Toc105952697" localSheetId="8">'9'!#REF!</definedName>
    <definedName name="_Toc105952697_3" localSheetId="4">#REF!</definedName>
    <definedName name="_Toc105952697_3" localSheetId="8">#REF!</definedName>
    <definedName name="_Toc105952697_3">#REF!</definedName>
    <definedName name="_Toc105952698" localSheetId="8">'9'!#REF!</definedName>
    <definedName name="_Toc105952698_3" localSheetId="2">'[1]4,'!#REF!</definedName>
    <definedName name="_Toc105952698_3" localSheetId="3">'[1]4,'!#REF!</definedName>
    <definedName name="_Toc105952698_3" localSheetId="1">'[1]4,'!#REF!</definedName>
    <definedName name="_Toc105952698_3" localSheetId="0">'[1]4,'!#REF!</definedName>
    <definedName name="_Toc105952698_3" localSheetId="4">#REF!</definedName>
    <definedName name="_Toc105952698_3" localSheetId="8">#REF!</definedName>
    <definedName name="_Toc105952698_3">#REF!</definedName>
    <definedName name="_Тос105952698_4" localSheetId="2">'[2]4,'!#REF!</definedName>
    <definedName name="_Тос105952698_4" localSheetId="3">'[2]4,'!#REF!</definedName>
    <definedName name="_Тос105952698_4" localSheetId="1">'[2]4,'!#REF!</definedName>
    <definedName name="_Тос105952698_4" localSheetId="0">'[2]4,'!#REF!</definedName>
    <definedName name="_Тос105952698_4" localSheetId="4">#REF!</definedName>
    <definedName name="_Тос105952698_4" localSheetId="8">#REF!</definedName>
    <definedName name="_Тос105952698_4">#REF!</definedName>
    <definedName name="Excel_BuiltIn_Print_Area" localSheetId="4">#REF!</definedName>
    <definedName name="Excel_BuiltIn_Print_Area" localSheetId="8">#REF!</definedName>
    <definedName name="Excel_BuiltIn_Print_Area">#REF!</definedName>
    <definedName name="Excel_BuiltIn_Print_Area_10" localSheetId="4">#REF!</definedName>
    <definedName name="Excel_BuiltIn_Print_Area_10" localSheetId="8">#REF!</definedName>
    <definedName name="Excel_BuiltIn_Print_Area_10">#REF!</definedName>
    <definedName name="Excel_BuiltIn_Print_Area_12" localSheetId="4">#REF!</definedName>
    <definedName name="Excel_BuiltIn_Print_Area_12" localSheetId="8">#REF!</definedName>
    <definedName name="Excel_BuiltIn_Print_Area_12">#REF!</definedName>
    <definedName name="Excel_BuiltIn_Print_Area_4" localSheetId="4">#REF!</definedName>
    <definedName name="Excel_BuiltIn_Print_Area_4" localSheetId="8">#REF!</definedName>
    <definedName name="Excel_BuiltIn_Print_Area_4">#REF!</definedName>
    <definedName name="Excel_BuiltIn_Print_Area_5" localSheetId="4">#REF!</definedName>
    <definedName name="Excel_BuiltIn_Print_Area_5" localSheetId="8">#REF!</definedName>
    <definedName name="Excel_BuiltIn_Print_Area_5">#REF!</definedName>
    <definedName name="Excel_BuiltIn_Print_Area_6" localSheetId="4">#REF!</definedName>
    <definedName name="Excel_BuiltIn_Print_Area_6" localSheetId="8">#REF!</definedName>
    <definedName name="Excel_BuiltIn_Print_Area_6">#REF!</definedName>
    <definedName name="Excel_BuiltIn_Print_Area_8" localSheetId="4">#REF!</definedName>
    <definedName name="Excel_BuiltIn_Print_Area_8" localSheetId="8">#REF!</definedName>
    <definedName name="Excel_BuiltIn_Print_Area_8">#REF!</definedName>
    <definedName name="Excel_BuiltIn_Print_Titles_10" localSheetId="4">#REF!</definedName>
    <definedName name="Excel_BuiltIn_Print_Titles_10" localSheetId="8">#REF!</definedName>
    <definedName name="Excel_BuiltIn_Print_Titles_10">#REF!</definedName>
    <definedName name="Excel_BuiltIn_Print_Titles_12" localSheetId="4">#REF!</definedName>
    <definedName name="Excel_BuiltIn_Print_Titles_12" localSheetId="8">#REF!</definedName>
    <definedName name="Excel_BuiltIn_Print_Titles_12">#REF!</definedName>
    <definedName name="Excel_BuiltIn_Print_Titles_4" localSheetId="4">#REF!</definedName>
    <definedName name="Excel_BuiltIn_Print_Titles_4" localSheetId="8">#REF!</definedName>
    <definedName name="Excel_BuiltIn_Print_Titles_4">#REF!</definedName>
    <definedName name="Excel_BuiltIn_Print_Titles_8" localSheetId="4">#REF!</definedName>
    <definedName name="Excel_BuiltIn_Print_Titles_8" localSheetId="8">#REF!</definedName>
    <definedName name="Excel_BuiltIn_Print_Titles_8">#REF!</definedName>
    <definedName name="грлгрлгнго6н7" localSheetId="4">#REF!</definedName>
    <definedName name="грлгрлгнго6н7" localSheetId="8">#REF!</definedName>
    <definedName name="грлгрлгнго6н7">#REF!</definedName>
    <definedName name="долртгпрои" localSheetId="2">'[2]4,'!#REF!</definedName>
    <definedName name="долртгпрои" localSheetId="3">'[2]4,'!#REF!</definedName>
    <definedName name="долртгпрои" localSheetId="1">'[2]4,'!#REF!</definedName>
    <definedName name="долртгпрои" localSheetId="0">'[2]4,'!#REF!</definedName>
    <definedName name="долртгпрои" localSheetId="4">#REF!</definedName>
    <definedName name="долртгпрои" localSheetId="8">#REF!</definedName>
    <definedName name="долртгпрои">#REF!</definedName>
    <definedName name="ждл" localSheetId="4">#REF!</definedName>
    <definedName name="ждл" localSheetId="8">#REF!</definedName>
    <definedName name="ждл">#REF!</definedName>
    <definedName name="ждьб" localSheetId="4">#REF!</definedName>
    <definedName name="ждьб" localSheetId="8">#REF!</definedName>
    <definedName name="ждьб">#REF!</definedName>
    <definedName name="_xlnm.Print_Area" localSheetId="10">'11'!$A$1:$H$57</definedName>
    <definedName name="_xlnm.Print_Area" localSheetId="11">'12'!$A$1:$K$53</definedName>
    <definedName name="_xlnm.Print_Area" localSheetId="12">'13'!$A$1:$K$36</definedName>
    <definedName name="_xlnm.Print_Area" localSheetId="1">'3'!$A$1:$D$28</definedName>
    <definedName name="_xlnm.Print_Area" localSheetId="0">'4'!$A$1:$C$14</definedName>
    <definedName name="_xlnm.Print_Area" localSheetId="4">'5'!$A$1:$E$38</definedName>
    <definedName name="_xlnm.Print_Area" localSheetId="8">'9'!$A$1:$D$24</definedName>
    <definedName name="огрпло" localSheetId="4">#REF!</definedName>
    <definedName name="огрпло" localSheetId="8">#REF!</definedName>
    <definedName name="огрпло">#REF!</definedName>
    <definedName name="орапмол" localSheetId="4">#REF!</definedName>
    <definedName name="орапмол" localSheetId="8">#REF!</definedName>
    <definedName name="орапмол">#REF!</definedName>
    <definedName name="п" localSheetId="4">#REF!</definedName>
    <definedName name="п" localSheetId="8">#REF!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<sst xmlns="http://schemas.openxmlformats.org/spreadsheetml/2006/main" count="1095" uniqueCount="358">
  <si>
    <t xml:space="preserve">Наименование главного распорядителя </t>
  </si>
  <si>
    <t>Гл</t>
  </si>
  <si>
    <t>Рз</t>
  </si>
  <si>
    <t>ПР</t>
  </si>
  <si>
    <t>ЦСР</t>
  </si>
  <si>
    <t>ВР</t>
  </si>
  <si>
    <t>ОБЩЕГОСУДАРСТВЕННЫЕ ВОПРОСЫ</t>
  </si>
  <si>
    <t>801</t>
  </si>
  <si>
    <t>01</t>
  </si>
  <si>
    <t>00</t>
  </si>
  <si>
    <t xml:space="preserve">Функционирование высшего должностного лица субьекта Российской Федерации и муниципального образования 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</si>
  <si>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</si>
  <si>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администрации</t>
  </si>
  <si>
    <t>04</t>
  </si>
  <si>
    <t>РЕЗЕРВНЫЕ ФОНДЫ</t>
  </si>
  <si>
    <t>11</t>
  </si>
  <si>
    <t>Резервные фонды</t>
  </si>
  <si>
    <t>03</t>
  </si>
  <si>
    <t>НАЦИОНАЛЬНАЯ БЕЗОПАСНОСТЬ И ПРАВООХРАНИТЕЛЬНАЯ ДЕЯТЕЛЬНОСТЬ</t>
  </si>
  <si>
    <t>05</t>
  </si>
  <si>
    <t xml:space="preserve">Условно утвержденные расходы </t>
  </si>
  <si>
    <t>99</t>
  </si>
  <si>
    <t>ВСЕГО РАСХОДОВ</t>
  </si>
  <si>
    <t>10</t>
  </si>
  <si>
    <t>НАЦИОНАЛЬНАЯ ОБОРОНА</t>
  </si>
  <si>
    <t>Обеспечение пожарной безопасности</t>
  </si>
  <si>
    <t>(тыс. рублей)</t>
  </si>
  <si>
    <t>Всего доходов</t>
  </si>
  <si>
    <t xml:space="preserve">Прочие безвозмездные поступления  </t>
  </si>
  <si>
    <t xml:space="preserve">2 07 00000 00 0000 180  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</si>
  <si>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</si>
  <si>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</si>
  <si>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 xml:space="preserve"> 2 02 00000 00 0000 000</t>
  </si>
  <si>
    <t>Безвозмездные поступления</t>
  </si>
  <si>
    <t>2 00 00000 00 0000 000</t>
  </si>
  <si>
    <t xml:space="preserve">Прочие неналоговые доходы  </t>
  </si>
  <si>
    <t xml:space="preserve">1 17 05000 00 0000 180  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</si>
  <si>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</si>
  <si>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</si>
  <si>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 xml:space="preserve"> НЕНАЛОГОВЫЕ ДОХОДЫ</t>
  </si>
  <si>
    <t>Задолженность и перерасчеты по отмененным налогам, сборам и иным обязательным платежам</t>
  </si>
  <si>
    <t>1 09 00000 00 0000 000</t>
  </si>
  <si>
    <t>Государственная пошлина</t>
  </si>
  <si>
    <t>1 08 00000 00 0000 000</t>
  </si>
  <si>
    <r>
      <t xml:space="preserve">Земельный налог </t>
    </r>
    <r>
      <rPr>
        <i/>
        <sz val="14"/>
        <color indexed="10"/>
        <rFont val="Times New Roman"/>
        <family val="1"/>
      </rPr>
      <t xml:space="preserve"> </t>
    </r>
  </si>
  <si>
    <t>1 06 06000 00 0000 110</t>
  </si>
  <si>
    <r>
      <t>Налог на имущество физических лиц</t>
    </r>
    <r>
      <rPr>
        <i/>
        <sz val="14"/>
        <rFont val="Times New Roman"/>
        <family val="1"/>
      </rPr>
      <t xml:space="preserve"> </t>
    </r>
    <r>
      <rPr>
        <i/>
        <sz val="14"/>
        <color indexed="10"/>
        <rFont val="Times New Roman"/>
        <family val="1"/>
      </rPr>
      <t xml:space="preserve"> </t>
    </r>
  </si>
  <si>
    <t>1 06 01000 00 0000 110</t>
  </si>
  <si>
    <t>Налоги на имущество</t>
  </si>
  <si>
    <t>1 06 00000 00 0000 000</t>
  </si>
  <si>
    <t>Единый сельскохозяйственный налог</t>
  </si>
  <si>
    <t>1 05 03000 01 0000 110</t>
  </si>
  <si>
    <t>Налоги на совокупный доход</t>
  </si>
  <si>
    <t>1 05 00000 00 0000 000</t>
  </si>
  <si>
    <t>Налог на доходы физических лиц</t>
  </si>
  <si>
    <t>1 01 02000 01 0000 110</t>
  </si>
  <si>
    <t>НАЛОГОВЫЕ ДОХОДЫ</t>
  </si>
  <si>
    <t>НАЛОГОВЫЕ И НЕНАЛОГОВЫЕ ДОХОДЫ</t>
  </si>
  <si>
    <t>1 00 00000 00 0000 000</t>
  </si>
  <si>
    <t>Наименование доходов</t>
  </si>
  <si>
    <t>Код бюджетной классификации Российской Федерации</t>
  </si>
  <si>
    <t>Код главы администратора*</t>
  </si>
  <si>
    <t>0310</t>
  </si>
  <si>
    <t>0300</t>
  </si>
  <si>
    <t>0203</t>
  </si>
  <si>
    <t>Мобилизационная и вневойсковая подготовка</t>
  </si>
  <si>
    <t>0200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</si>
  <si>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</si>
  <si>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</si>
  <si>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</si>
  <si>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</si>
  <si>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0100</t>
  </si>
  <si>
    <t>Раздел, подраздел</t>
  </si>
  <si>
    <t>Наименование показателя</t>
  </si>
  <si>
    <t>1 11 09045 10 0000 120</t>
  </si>
  <si>
    <t>1 17 05050 10 0000 180</t>
  </si>
  <si>
    <t>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земель</t>
  </si>
  <si>
    <t xml:space="preserve">Прочие неналоговые доходы бюджетов поселений </t>
  </si>
  <si>
    <t>0111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</si>
  <si>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</si>
  <si>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</si>
  <si>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</si>
  <si>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</si>
  <si>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</si>
  <si>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800</t>
  </si>
  <si>
    <t>КОММУНАЛЬНОЕ ХОЗЯЙСТВО</t>
  </si>
  <si>
    <t>Формирование резервных фондов</t>
  </si>
  <si>
    <t>ЖИЛИЩНО-КОММУНАЛЬНОЕ ХОЗЯЙСТВО</t>
  </si>
  <si>
    <t>0500</t>
  </si>
  <si>
    <t>Коммунальное хозяйство</t>
  </si>
  <si>
    <t>0502</t>
  </si>
  <si>
    <t>500</t>
  </si>
  <si>
    <t>Межбюджетные трансферты</t>
  </si>
  <si>
    <t>Условно утверждаемые расходы</t>
  </si>
  <si>
    <t>99 9 99 99999</t>
  </si>
  <si>
    <t>999</t>
  </si>
  <si>
    <t>0503</t>
  </si>
  <si>
    <t>Благоустройство</t>
  </si>
  <si>
    <t xml:space="preserve">Наименование передаваемого полномочия </t>
  </si>
  <si>
    <t>Реквизиты соглашения</t>
  </si>
  <si>
    <t>Сумма расходов</t>
  </si>
  <si>
    <t>х</t>
  </si>
  <si>
    <t>Субвенции бюджетам на осуществление первичного воинского учета на территориях, где отсутствуют военные комиссариаты</t>
  </si>
  <si>
    <t>БЛАГОУСТРОЙСТВО</t>
  </si>
  <si>
    <t>Код бюджетной классификации</t>
  </si>
  <si>
    <t>Дефицит бюджета</t>
  </si>
  <si>
    <t>Источники внутреннего финансирования  дефицита бюджета:</t>
  </si>
  <si>
    <t>000 01 00 00 00 00 0000 000</t>
  </si>
  <si>
    <t>в том числе:</t>
  </si>
  <si>
    <t>Изменение остатков средств на счетах по учету средств бюджета</t>
  </si>
  <si>
    <t>000 01 05 00 00 00 0000 000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</si>
  <si>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</si>
  <si>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</si>
  <si>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</si>
  <si>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</si>
  <si>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</si>
  <si>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</si>
  <si>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Бюджетные кредиты от других бюджетов бюджетной системы Российской Федерации</t>
  </si>
  <si>
    <t>000 01 03 00 00 00 0000 000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</si>
  <si>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</si>
  <si>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Наименование программы</t>
  </si>
  <si>
    <t>Итого</t>
  </si>
  <si>
    <t xml:space="preserve">Код </t>
  </si>
  <si>
    <t>Непрограммные расходы</t>
  </si>
  <si>
    <t>99 0 00 00000</t>
  </si>
  <si>
    <t>01 0 02 00000</t>
  </si>
  <si>
    <t>тыс. рублей</t>
  </si>
  <si>
    <t xml:space="preserve">Мобилизационная и вневойсковая подготовка
</t>
  </si>
  <si>
    <t>Осуществление первичного воинского учета на территориях, где отсутствуют военные комиссариаты</t>
  </si>
  <si>
    <t>(тыс. руб.)</t>
  </si>
  <si>
    <t>01 0 А0 01100</t>
  </si>
  <si>
    <t>99 0 00 01100</t>
  </si>
  <si>
    <t>99 0 00 01200</t>
  </si>
  <si>
    <t>99 0 00 51180</t>
  </si>
  <si>
    <t>Основное мероприятие "Обеспечение безопасности населения"</t>
  </si>
  <si>
    <t>Основное мероприятие "Повышение уровня благоустройства территории"</t>
  </si>
  <si>
    <t>01 0 02 01000</t>
  </si>
  <si>
    <t xml:space="preserve">Внедрение программного обеспечения в бюджетный процесс </t>
  </si>
  <si>
    <t xml:space="preserve">Основное мероприятие "Повышение эффективности управления муниципальными финансами" </t>
  </si>
  <si>
    <t>01 0 00 00000</t>
  </si>
  <si>
    <t>01 0 02 02000</t>
  </si>
  <si>
    <t>МЕЖБЮДЖЕТНЫЕ ТРАНСФЕРТЫ</t>
  </si>
  <si>
    <t>Непрограммные направления деятельности</t>
  </si>
  <si>
    <t xml:space="preserve">Непрограммные направления деятельности  сельской администрации </t>
  </si>
  <si>
    <t>99 0 00 01000</t>
  </si>
  <si>
    <t>Обеспечение деятельности высшего должностного лица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</si>
  <si>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</si>
  <si>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</si>
  <si>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</si>
  <si>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</si>
  <si>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</si>
  <si>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Обеспечение деятельности администрации</t>
  </si>
  <si>
    <t>Обеспечение деятельности администрации МО Шебалинское сельское поселение</t>
  </si>
  <si>
    <t>Субсидии бюджетным учреждениям на финансовое обеспечение муниципального задания на оказание муниципальных услуг(выполнение работ)</t>
  </si>
  <si>
    <t>600</t>
  </si>
  <si>
    <t>О передаче Контрольно-счетному органу МО "Шебалинский район"полномочий Контрольно-счетного органа поселения по осуществлению внешнего муниципального финансового контроля</t>
  </si>
  <si>
    <t>№ б/н от 07.12.2016 г.</t>
  </si>
  <si>
    <t>Получение кредитов от кредитных организаций бюджетами сельских поселений в валюте Российской Федерации</t>
  </si>
  <si>
    <t>000 01 02 00 00 10 0000 710</t>
  </si>
  <si>
    <t>Погашение бюджетами сельских поселений кредитов от кредитных организаций в валюте Российской Федерации</t>
  </si>
  <si>
    <t>000 01 02 00 00 10 0000 810</t>
  </si>
  <si>
    <t xml:space="preserve"> 
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</si>
  <si>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</si>
  <si>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 xml:space="preserve"> 
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</si>
  <si>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000 01 03 01 00 10 0000 710</t>
  </si>
  <si>
    <t>000 01 03 01 00 00 0000 800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</si>
  <si>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</si>
  <si>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000 01 03 01 00 10 0000 810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</si>
  <si>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</si>
  <si>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2 19 05000 10 0000 151</t>
  </si>
  <si>
    <t>Перечисления из бюджетов поселений (в бюджеты поселений) для осуществления  возврата (зачета) излишне уплаченных или 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суммы.</t>
  </si>
  <si>
    <t>2 08 05000 10 0000 180</t>
  </si>
  <si>
    <t xml:space="preserve">Прочие безвозмездные поступления в бюджеты сельских поселений от бюджетов муниципальных районов </t>
  </si>
  <si>
    <t>2 02 90054 10 0000 151</t>
  </si>
  <si>
    <t>2 02 49999 10 0000 151</t>
  </si>
  <si>
    <t>Межбюджетные трансферты ,передаваемые бюджетам сельских поселений из бюджетов муниципальных районов на осуществление  части полномочий по решению вопросов местного значения в соответствии с заключенными соглашениями</t>
  </si>
  <si>
    <t>2 02 40014 10 0000 151</t>
  </si>
  <si>
    <t xml:space="preserve">Прочие субвенции бюджетам сельских поселений </t>
  </si>
  <si>
    <t>2 02 39999 10 0000 151</t>
  </si>
  <si>
    <t>Субвенции бюджетам сельских поселений на осуществление первичного воинского учета на территориях, где отсутствуют военные  комиссариаты</t>
  </si>
  <si>
    <t>2 02 35118 10 0000 151</t>
  </si>
  <si>
    <t>Прочие субсидии бюджетам сельских поселений</t>
  </si>
  <si>
    <t>2 02 29999 10 0000 151</t>
  </si>
  <si>
    <t>Дотации бюджетам сельских поселений на поддержку мер по обеспечению сбалансированности бюджетов</t>
  </si>
  <si>
    <t>2 02 15002 10 0000 151</t>
  </si>
  <si>
    <t>Дотации бюджетам сельских поселений на выравнивание бюджетной обеспеченности</t>
  </si>
  <si>
    <t>2 02 15001 10 0000 151</t>
  </si>
  <si>
    <t>Прочие неналоговые доходы бюджетов поселений</t>
  </si>
  <si>
    <t>Невыясненные поступления, зачисляемые в бюджеты поселений</t>
  </si>
  <si>
    <t>1 17 01050 10 0000 180</t>
  </si>
  <si>
    <t>Прочие поступления от денежных взысканий (штрафов) и иных сумм в возмещение ущерба, зачисляемые в бюджеты поселений</t>
  </si>
  <si>
    <t>1 16 90050 10 0000 140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</si>
  <si>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</si>
  <si>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1 16 33050 10 0000 140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</si>
  <si>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</si>
  <si>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1 16 21050 10 0000 140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</si>
  <si>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 и автономных учреждений).</t>
  </si>
  <si>
    <t>114 06025 10 0000 430</t>
  </si>
  <si>
    <t>Прочие доходы от оказания платных услуг получателями средств бюджетов поселений.</t>
  </si>
  <si>
    <t>1 13 01995 10 0000 130</t>
  </si>
  <si>
    <t>Прочие поступления от использования имущества,  находящегося в собственности поселений (за исключением имущества муниципальных автономных учреждений, а также имущества муниципальных, бюджетных, унитарных предприятий, в том числе казенных)</t>
  </si>
  <si>
    <t>Доходы от эксплуатации и использования имущества,  автомобильных дорог, находящихся в собственности поселений</t>
  </si>
  <si>
    <t>1 11 09035 10 0000 120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</si>
  <si>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</si>
  <si>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1 11 07015 10 0000 120</t>
  </si>
  <si>
    <t>Доходы от сдачи в аренду имущества,  находящегося в оперативном управлении органов управления поселений и созданных ими учреждений (за исключением имущества муниципальных, автономных, бюджетных учреждений)</t>
  </si>
  <si>
    <t>1 11 05035 10 0000 120</t>
  </si>
  <si>
    <t>1 11 05025 10 0000 120</t>
  </si>
  <si>
    <t>Государственная пошлина за совершение нотариальных действий должностными лицами органов местного самоуправления, уполномоченными  в соответствии с законодательными актами Российской Федерации за совершение нотариальных действий</t>
  </si>
  <si>
    <t>1 08 04020 01 4000 110</t>
  </si>
  <si>
    <t>1 08 04020 01 1000 110</t>
  </si>
  <si>
    <t>Наименование  доходов</t>
  </si>
  <si>
    <t>Код доходов</t>
  </si>
  <si>
    <t>Код  главы администратора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</si>
  <si>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</si>
  <si>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1 06 04 01 10 0000 810</t>
  </si>
  <si>
    <t>Уменьшение прочих остатков денежных средств бюджетов сельских поселений</t>
  </si>
  <si>
    <t>01 05 02 01 10 0000 610</t>
  </si>
  <si>
    <t>Уменьшение остатков денежных средств финансовых резервов бюджетов сельских поселений</t>
  </si>
  <si>
    <t>01 05 01 01 10 0000 610</t>
  </si>
  <si>
    <t>Погашение обязательств за счет прочих источников внутреннего финансирования дефицитов бюджетов сельских поселений</t>
  </si>
  <si>
    <t>01 06 06 00 10 0000 810</t>
  </si>
  <si>
    <t>01 02 00 00 10 0000 810</t>
  </si>
  <si>
    <t>01 03 01 00 10 0000 810</t>
  </si>
  <si>
    <t xml:space="preserve"> 
Привлечение прочих источников внутреннего финансирования дефицитов бюджетов сельских поселений</t>
  </si>
  <si>
    <t>01 06 06 00 10 0000 710</t>
  </si>
  <si>
    <t>Увеличение прочих остатков денежных средств бюджетов сельских поселений</t>
  </si>
  <si>
    <t>01 05 02 01 10 0000 510</t>
  </si>
  <si>
    <t>Увеличение остатков денежных средств финансовых резервов бюджетов</t>
  </si>
  <si>
    <t>01 05 01 01 00 0000 510</t>
  </si>
  <si>
    <t>01 03 01 00 10 0000 710</t>
  </si>
  <si>
    <t>01 02 00 00 10 0000 710</t>
  </si>
  <si>
    <t>Наименование</t>
  </si>
  <si>
    <t>Код группы, подгруппы, статьи и вида источников</t>
  </si>
  <si>
    <t>Код главы</t>
  </si>
  <si>
    <t>Перечень главных администраторов доходов бюджета сельской администрации муниципального образования Шебалинское сельское поселение</t>
  </si>
  <si>
    <t xml:space="preserve"> Сельская администрация муниципальное образование Шебалинское сельское поселение 801</t>
  </si>
  <si>
    <t>Перечень главных администраторов источников финансирования дефицита бюджета сельской администрации муниципального образования Шебалинское сельское поселение</t>
  </si>
  <si>
    <t>2 02 49999 00 0000 151</t>
  </si>
  <si>
    <t>2 02 40000 00 0000 151</t>
  </si>
  <si>
    <t>2 02 35118 00 0000 151</t>
  </si>
  <si>
    <t>2 02 15001 00 0000 151</t>
  </si>
  <si>
    <t>2 02 15000 00 0000 151</t>
  </si>
  <si>
    <t>Другие общегосударственные вопросы</t>
  </si>
  <si>
    <t>0113</t>
  </si>
  <si>
    <t>13</t>
  </si>
  <si>
    <t>07</t>
  </si>
  <si>
    <t>Изменения(+-)</t>
  </si>
  <si>
    <t>Изменения (+-)</t>
  </si>
  <si>
    <t>ОБЕСПЕЧЕНИЕ ПРОВЕДЕНИЯ ВЫБОРОВ И РЕФЕРЕНДУМОВ</t>
  </si>
  <si>
    <t>Обеспечение проведения выборов и референдумов</t>
  </si>
  <si>
    <t>Изменение(+-)</t>
  </si>
  <si>
    <t>0100201000</t>
  </si>
  <si>
    <t>0107</t>
  </si>
  <si>
    <t>Основное мероприятие "Организация и осуществление мероприятий по работе с детьми и молодежью"</t>
  </si>
  <si>
    <t>010 03 03000</t>
  </si>
  <si>
    <t>5,00</t>
  </si>
  <si>
    <t>136,8</t>
  </si>
  <si>
    <t>930,8</t>
  </si>
  <si>
    <t>ЦП МО Шебалинское сельское поселение Комплексное равитие территории сельского поселения</t>
  </si>
  <si>
    <t>ЦП "Развитие физической культуры и спорта"</t>
  </si>
  <si>
    <t>ЦП  Обеспечение безопасности населения МО Шебалинское сельское поселение</t>
  </si>
  <si>
    <t>ЦП Развитие коммунального и дорожно-транспортного комплекса МО Шебалинское сельское поселение</t>
  </si>
  <si>
    <t>СЦ Комплексное  развитие  территории МО Шебалинское сельское поселения</t>
  </si>
  <si>
    <t>0,0</t>
  </si>
  <si>
    <t>138,5</t>
  </si>
  <si>
    <t>5,0</t>
  </si>
  <si>
    <t>0,7</t>
  </si>
  <si>
    <t>40,0</t>
  </si>
  <si>
    <t>95,9</t>
  </si>
  <si>
    <t>-569,3</t>
  </si>
  <si>
    <t>-17,4</t>
  </si>
  <si>
    <t>02 1 00 00000</t>
  </si>
  <si>
    <t>02 1 01 10000</t>
  </si>
  <si>
    <t>Национальная экономика</t>
  </si>
  <si>
    <t>0400</t>
  </si>
  <si>
    <t>Дорожное хозяйство (дорожные фонды)</t>
  </si>
  <si>
    <t>0409</t>
  </si>
  <si>
    <t>НАЦИОНАЛЬНАЯ ЭКОНОМИКА</t>
  </si>
  <si>
    <t>09</t>
  </si>
  <si>
    <t>-310,1</t>
  </si>
  <si>
    <t>Муниципальная программа «Организация эффективного функционирования систем жизнеобеспечения МО Шебалинское сельское поселение»</t>
  </si>
  <si>
    <t>01 3 00 00000</t>
  </si>
  <si>
    <t>01 3 У1 80100</t>
  </si>
  <si>
    <t>01 0 02 01500</t>
  </si>
  <si>
    <t>Обеспечение первичных мер пожарной безопасности</t>
  </si>
  <si>
    <t>021 01 Д0000</t>
  </si>
  <si>
    <t>Муниципальная программа «Обеспечение экономического роста и обеспечение благоприятных условий жизни населения " МО Шебалинское сельское поселение</t>
  </si>
  <si>
    <t>Муниципальная программа «Организация эффективного функционирования систем жизнеобеспечения МО Шебалинское сельское поселение</t>
  </si>
  <si>
    <t xml:space="preserve">Изменения (+-) </t>
  </si>
  <si>
    <t>2 02 29999 10 0000 151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</si>
  <si>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</si>
  <si>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2 02 2999910 0000 151</t>
  </si>
  <si>
    <t>Дорожное хозяйство(дорожные фонды)</t>
  </si>
  <si>
    <t>Доходы,  получаемые в виде арендной платы, а также средства от продажи права на заключение договоров аренды за земли, находящиеся в собственности поселений  (за исключением  земельных участков муниципальных бюджетных и автономных учреждений)</t>
  </si>
  <si>
    <t>Сумма на 2022 год</t>
  </si>
  <si>
    <t>Сумма на 2023 год</t>
  </si>
  <si>
    <t>Объем поступлений доходов в бюджет сельской администрации муниципального образования Шебалинское сельское поселение на 2022-2023 годы</t>
  </si>
  <si>
    <t>Сумма  на 2023 год</t>
  </si>
  <si>
    <t>Сумма  на  2021год</t>
  </si>
  <si>
    <t>Сумма расходов на 2023 год</t>
  </si>
  <si>
    <t>ЦП "Обеспечение  экономического роста и обеспечение благоприятных условийжизни населения.</t>
  </si>
  <si>
    <t xml:space="preserve">Основное мероприятие "Развитие социально-культурнойсферы"" </t>
  </si>
  <si>
    <t>Основное мероприятие"Развитие экономического и налогового потенциала"</t>
  </si>
  <si>
    <t>Основное мероприятие "Создание условий реализации муниципальной программы"</t>
  </si>
  <si>
    <t>ЦП "Организация эффективного функционированиясистем жизнеобеспечения МО Шебалинское сельское поселение"</t>
  </si>
  <si>
    <t>Основное мероприятие "Развитие инженерно-коммунального и дорожного транспортного комплекса"</t>
  </si>
  <si>
    <t>Основное мероприятие "Обеспечение безопасности населения и профилактика терроризма и экстремизма"</t>
  </si>
  <si>
    <t>0</t>
  </si>
  <si>
    <t>2 02 2999 10 0000 151</t>
  </si>
  <si>
    <t>Субсидии "Увековечивание памятников и знаков"</t>
  </si>
  <si>
    <t>2 02 4 0014 10 0000 151</t>
  </si>
  <si>
    <t>Иные межбюджетные трансферты водоснабжение</t>
  </si>
  <si>
    <t>Иные межбюджетные трансферты сельские старосты</t>
  </si>
  <si>
    <t>Иные межбюджетные трансферты"Комфортная городская среда"</t>
  </si>
  <si>
    <t>Дорожное хозяйство (дорожный фонд)</t>
  </si>
  <si>
    <t>Сумма на 2022год</t>
  </si>
  <si>
    <t>Источники финансирования дефицита бюджета сельской администрации муниципального образования Шебалинское сельское поселение на 2022 год</t>
  </si>
  <si>
    <t>Источники финансирования дефицита бюджета сельской администрации муниципального образования Шебалинское сельское поселение на 2023 и 2024 годы</t>
  </si>
  <si>
    <t>Сумма на 2024 год</t>
  </si>
  <si>
    <t>Межбюджетные трансферты, выделяемые из бюджета муниципального образования Шебалинское сельское поселение  на финансирование расходов, связанных с передачей полномочий органам местного самоуправления муниципального образования "Шебалинский район" на 2022 и 2023-2024годы</t>
  </si>
  <si>
    <t>Межбюджетные трансферты, выделяемые из бюджета муниципального образования Шебалинское сельское поселение  на финансирование расходов, связанных с передачей полномочий органам местного самоуправления муниципального образования "Шебалинский район" на 2022 год</t>
  </si>
  <si>
    <t>Сумма расходов на 2024 год</t>
  </si>
  <si>
    <t>Объем поступлений доходов в бюджет сельской администрации муниципального образования Шебалинское сельское поселение в 2022 году</t>
  </si>
  <si>
    <t>Сумма  на 2024 год</t>
  </si>
  <si>
    <t>НЕНАЛОГОВЫЕ ДОХОДЫ</t>
  </si>
  <si>
    <t>1 17 05000 00 0000 180</t>
  </si>
  <si>
    <t>прочие неналоговые доходы</t>
  </si>
  <si>
    <t>Распределение бюджетных ассигнований бюджета муниципального образования Шебалинское сельское поселение  на реализацию муниципальных программ  на 2022 год и на плановый период 2023 и 2024 годов и непрограммных расходов</t>
  </si>
  <si>
    <t>Распределение бюджетных ассигнований бюджета муниципального образования Шебалинское сельское поселение  на реализацию муниципальных программ  на 2022год и на плановый период 2023 и 2024 годов и непрограммных расходов</t>
  </si>
  <si>
    <t>Муниципальная программа «Обеспечение экономического роста и обеспечение благоприятных условий жизни населения" МО Шебалинское сельское поселение»</t>
  </si>
  <si>
    <t>Распределение
бюджетных ассигнований по разделам, подразделам классификации расходов бюджета                             сельской администрации муниципального образования Шебалинское сельское поселение на 2022год</t>
  </si>
  <si>
    <t>Распределение
бюджетных ассигнований по разделам, подразделам классификации расходов бюджета сельской администрации муниципального образования Шебалинское сельское поселение на 2023-2024 годы</t>
  </si>
  <si>
    <t>Ведомственная структура расходов бюджета сельской администрации муниципального образования Шебалинское сельское поселение на 2022 год</t>
  </si>
  <si>
    <t>Сумма на 2022 год. руб.</t>
  </si>
  <si>
    <t>ЦП Организация эффективного функционирования  систем жизнеобеспечения  муниципальной программы " Комплексное совершенствование  социально экономических  процессов  МО Шебалинское сельское поселение"</t>
  </si>
  <si>
    <t>Ведомственная структура расходов бюджета сельской администрации муниципального образования Шебалинское сельское поселение на плановый период 2023 и 2024 годы</t>
  </si>
  <si>
    <t xml:space="preserve">Распределение бюджетных ассигнований по  целевым статьям (государственным программам и непрограммным направлениям деятельности), группам видов расходов классификации расходов  бюджета муниципального образования Шебалинское сельское поселение на 2022год </t>
  </si>
  <si>
    <t xml:space="preserve">Распределение бюджетных ассигнований по  целевым статьям (государственным программам и непрограммным направлениям деятельности), группам видов расходов классификации расходов  бюджета муниципального образования Шебалинское сельское поселение на 2022  и 2023-2024 годы </t>
  </si>
  <si>
    <t>Сумма  на  2023год</t>
  </si>
  <si>
    <t>сумма на 2024год.</t>
  </si>
  <si>
    <r>
      <t xml:space="preserve">Приложение 1 к решению  Совета депутатов МО Шебалинское сельское поселение №  27/5 от "28 " декабря  2021 года "О бюджете муниципального образования  Шебалинское сельское поселение на 2022 </t>
    </r>
    <r>
      <rPr>
        <sz val="11"/>
        <color indexed="8"/>
        <rFont val="Times New Roman"/>
        <family val="1"/>
      </rPr>
      <t>год плановый период 2023-2024 г.г."</t>
    </r>
  </si>
  <si>
    <t>Приложение 3 к решению Совета депутатов МО Шебалинское сельское поселение № 27/5  от "28 "декабря 2021 г "О бюджете муниципального образования  Шебалинское сельское поселение на 2022 год плановый период 2023-2024гг."</t>
  </si>
  <si>
    <t>Приложение 5 к решению  Совета депутатов МО Шебалинское сельское поселение №27/5от "28 "декабря 2021 г "О бюджете муниципального образования  Шебалинское сельское поселение на 2022 год плановый период 2023-2024 гг."</t>
  </si>
  <si>
    <t>Приложение 4 к решению Совета депутатов МО Шебалинское сельское поселение № 27/5  от " 28" декбря 2021г "О бюджете муниципального образования  Шебалинское сельское поселение на 2022 год плановый период 2023-2024гг."</t>
  </si>
  <si>
    <t>Приложение 6 к решению  Совета депутатов МО Шебалинское сельское поселение № 27/5 от "28" декабря 2021г "О бюджете муниципального образования  Шебалинское сельское поселение на 2022год плановый период 2023-2024гг."</t>
  </si>
  <si>
    <t>Приложение 7 к решению  Совета депутатов МО Шебалинское сельское поселение № 27/5 от " 28 " декабря 2021г "О бюджете муниципального образования  Шебалинское сельское поселение на 2022 год плановый период 2023-2024 гг."</t>
  </si>
  <si>
    <t>Приложение 8 к решению  Совета депутатов МО Шебалинское сельское поселение № 27/5  от "28"декабря 2021г "О бюджете муниципального образования  Шебалинское сельское поселение на 2022год плановый период 2023-2024 гг."</t>
  </si>
  <si>
    <t>Приложение 9 к решению  Совета депутатов МО Шебалинское сельское поселение №27/5  от "28" декабря 2021г "О бюджете муниципального образования  Шебалинское сельское поселение на 2022 год плановый период 2023-2024гг."</t>
  </si>
  <si>
    <t>Приложение 10 к решению сессии Совета депутатов МО Шебалинское сельское поселение №27/5  от "28 "декабря 2021 г "О бюджете муниципального образования  Шебалинское сельское поселение на 2022 год плановый период 2023-2024гг."</t>
  </si>
  <si>
    <t>Приложение 11 к решению Совета депутатов МО Шебалинское сельское поселение №27/5 от "28  " декабря 2021г "О бюджете муниципального образования  Шебалинское сельское поселение на 2022 год плановый период 2023-2024 гг."</t>
  </si>
  <si>
    <t>Приложение 12 к решению Совета депутатов МО Шебалинское сельское поселение №27/5 от "28" декабря 2021 г "О бюджете муниципального образования  Шебалинское сельское поселение на 2022 год плановый период 2023-2024 гг."</t>
  </si>
  <si>
    <t>Приложение 13 к решению  Совета депутатов МО Шебалинское сельское поселение № 27/5 от "28"декабря  2021 г "О бюджете муниципального образования  Шебалинское сельское поселение на 2022 год плановый период 2023-2024 гг."</t>
  </si>
  <si>
    <t>Приложение 14 к решению  Совета депутатов МО Шебалинское сельское поселение №  27/5 от "28" декабря 2021 г "О бюджете муниципального образования  Шебалинское сельское поселение на 2022год плановый период 2023-2024 гг."</t>
  </si>
  <si>
    <t>Приложение 15 к решению  Совета депутатов МО Шебалинское сельское поселение №27/5    от "28" декабря  2021 г "О бюджете муниципального образования  Шебалинское сельское поселение на 2022 год плановый период 2023-2024 гг."</t>
  </si>
  <si>
    <t>Приложение 16 к решению Совета депутатов МО Шебалинское сельское поселение №27/5 от "28" декабря 2021 г "О бюджете муниципального образования  Шебалинское сельское поселение на 2022 год плановый период 2023-2024 гг."</t>
  </si>
  <si>
    <t xml:space="preserve">116 05000 00 0000 180  </t>
  </si>
  <si>
    <t>116 05050 10 0000 180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</si>
</sst>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_-* #,##0.0_р_._-;\-* #,##0.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\-#,##0.0\ "/>
    <numFmt numFmtId="180" formatCode="[$-FC19]d\ mmmm\ yyyy\ &quot;г.&quot;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4"/>
      <color indexed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i/>
      <sz val="14"/>
      <color indexed="10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0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8"/>
      <name val="Times New Roman"/>
      <family val="1"/>
    </font>
    <font>
      <b/>
      <i/>
      <sz val="16"/>
      <name val="Times New Roman"/>
      <family val="1"/>
    </font>
    <font>
      <b/>
      <sz val="1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8"/>
      <name val="Arial Cyr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b/>
      <sz val="11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sz val="10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0"/>
      <color theme="1"/>
      <name val="Arial Cyr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FF0000"/>
      <name val="Calibri"/>
      <family val="2"/>
    </font>
    <font>
      <b/>
      <sz val="14"/>
      <color theme="1"/>
      <name val="Calibri"/>
      <family val="2"/>
    </font>
    <font>
      <sz val="10.5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49" fontId="23" fillId="0" borderId="1">
      <alignment horizontal="center" wrapText="1"/>
      <protection/>
    </xf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2" applyNumberFormat="0" applyAlignment="0" applyProtection="0"/>
    <xf numFmtId="0" fontId="60" fillId="27" borderId="3" applyNumberFormat="0" applyAlignment="0" applyProtection="0"/>
    <xf numFmtId="0" fontId="61" fillId="27" borderId="2" applyNumberFormat="0" applyAlignment="0" applyProtection="0"/>
    <xf numFmtId="0" fontId="6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67" fillId="28" borderId="8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0" borderId="10" applyNumberFormat="0" applyFill="0" applyAlignment="0" applyProtection="0"/>
    <xf numFmtId="0" fontId="74" fillId="0" borderId="0" applyNumberFormat="0" applyFill="0" applyBorder="0" applyAlignment="0" applyProtection="0"/>
    <xf numFmtId="169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75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363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77" fillId="0" borderId="11" xfId="0" applyNumberFormat="1" applyFont="1" applyFill="1" applyBorder="1" applyAlignment="1">
      <alignment horizontal="center" vertical="center" wrapText="1"/>
    </xf>
    <xf numFmtId="49" fontId="77" fillId="0" borderId="11" xfId="0" applyNumberFormat="1" applyFont="1" applyFill="1" applyBorder="1" applyAlignment="1">
      <alignment horizontal="center" vertical="center"/>
    </xf>
    <xf numFmtId="49" fontId="78" fillId="0" borderId="11" xfId="0" applyNumberFormat="1" applyFont="1" applyFill="1" applyBorder="1" applyAlignment="1">
      <alignment horizontal="center" vertical="center" wrapText="1"/>
    </xf>
    <xf numFmtId="49" fontId="78" fillId="0" borderId="11" xfId="0" applyNumberFormat="1" applyFont="1" applyFill="1" applyBorder="1" applyAlignment="1">
      <alignment horizontal="center" vertical="center"/>
    </xf>
    <xf numFmtId="0" fontId="77" fillId="0" borderId="11" xfId="0" applyFont="1" applyFill="1" applyBorder="1" applyAlignment="1">
      <alignment horizontal="left" vertical="center" wrapText="1"/>
    </xf>
    <xf numFmtId="2" fontId="77" fillId="0" borderId="11" xfId="0" applyNumberFormat="1" applyFont="1" applyFill="1" applyBorder="1" applyAlignment="1">
      <alignment horizontal="right" vertical="center" wrapText="1"/>
    </xf>
    <xf numFmtId="0" fontId="78" fillId="0" borderId="11" xfId="0" applyFont="1" applyFill="1" applyBorder="1" applyAlignment="1">
      <alignment horizontal="left" vertical="center" wrapText="1"/>
    </xf>
    <xf numFmtId="0" fontId="79" fillId="0" borderId="11" xfId="0" applyFont="1" applyFill="1" applyBorder="1" applyAlignment="1">
      <alignment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10" fillId="0" borderId="0" xfId="55" applyFont="1" applyFill="1">
      <alignment/>
      <protection/>
    </xf>
    <xf numFmtId="0" fontId="13" fillId="0" borderId="0" xfId="55" applyFont="1">
      <alignment/>
      <protection/>
    </xf>
    <xf numFmtId="0" fontId="13" fillId="0" borderId="0" xfId="55" applyFont="1" applyAlignment="1">
      <alignment horizontal="center"/>
      <protection/>
    </xf>
    <xf numFmtId="0" fontId="10" fillId="0" borderId="0" xfId="55" applyFont="1">
      <alignment/>
      <protection/>
    </xf>
    <xf numFmtId="0" fontId="14" fillId="0" borderId="0" xfId="55" applyFont="1">
      <alignment/>
      <protection/>
    </xf>
    <xf numFmtId="0" fontId="8" fillId="0" borderId="0" xfId="55">
      <alignment/>
      <protection/>
    </xf>
    <xf numFmtId="0" fontId="15" fillId="0" borderId="0" xfId="55" applyFont="1">
      <alignment/>
      <protection/>
    </xf>
    <xf numFmtId="0" fontId="13" fillId="0" borderId="0" xfId="55" applyFont="1" applyFill="1" applyAlignment="1">
      <alignment wrapText="1"/>
      <protection/>
    </xf>
    <xf numFmtId="0" fontId="8" fillId="0" borderId="0" xfId="55" applyAlignment="1">
      <alignment horizontal="center" vertical="center" wrapText="1"/>
      <protection/>
    </xf>
    <xf numFmtId="0" fontId="8" fillId="0" borderId="0" xfId="55" applyAlignment="1">
      <alignment horizontal="justify" vertical="center" wrapText="1"/>
      <protection/>
    </xf>
    <xf numFmtId="0" fontId="8" fillId="0" borderId="0" xfId="55" applyAlignment="1">
      <alignment horizontal="right" vertical="justify"/>
      <protection/>
    </xf>
    <xf numFmtId="0" fontId="13" fillId="0" borderId="0" xfId="55" applyFont="1" applyAlignment="1">
      <alignment horizontal="left" vertical="center" wrapText="1"/>
      <protection/>
    </xf>
    <xf numFmtId="0" fontId="8" fillId="0" borderId="0" xfId="55" applyFont="1" applyAlignment="1">
      <alignment/>
      <protection/>
    </xf>
    <xf numFmtId="0" fontId="8" fillId="0" borderId="0" xfId="55" applyFont="1" applyAlignment="1">
      <alignment horizontal="left" vertical="justify"/>
      <protection/>
    </xf>
    <xf numFmtId="0" fontId="13" fillId="0" borderId="0" xfId="55" applyFont="1" applyFill="1" applyBorder="1" applyAlignment="1">
      <alignment horizontal="left" vertical="justify" wrapText="1"/>
      <protection/>
    </xf>
    <xf numFmtId="0" fontId="14" fillId="0" borderId="0" xfId="55" applyFont="1" applyAlignment="1">
      <alignment/>
      <protection/>
    </xf>
    <xf numFmtId="0" fontId="14" fillId="0" borderId="0" xfId="55" applyFont="1" applyAlignment="1">
      <alignment horizontal="left" vertical="justify"/>
      <protection/>
    </xf>
    <xf numFmtId="0" fontId="14" fillId="0" borderId="0" xfId="55" applyFont="1" applyAlignment="1">
      <alignment horizontal="right" vertical="justify"/>
      <protection/>
    </xf>
    <xf numFmtId="0" fontId="3" fillId="0" borderId="11" xfId="55" applyFont="1" applyBorder="1" applyAlignment="1">
      <alignment horizontal="center" vertical="center" wrapText="1"/>
      <protection/>
    </xf>
    <xf numFmtId="0" fontId="3" fillId="0" borderId="11" xfId="55" applyFont="1" applyBorder="1" applyAlignment="1">
      <alignment horizontal="justify" vertical="center" wrapText="1"/>
      <protection/>
    </xf>
    <xf numFmtId="0" fontId="10" fillId="0" borderId="11" xfId="55" applyFont="1" applyBorder="1" applyAlignment="1">
      <alignment horizontal="center" vertical="center" wrapText="1"/>
      <protection/>
    </xf>
    <xf numFmtId="0" fontId="10" fillId="0" borderId="11" xfId="55" applyFont="1" applyBorder="1" applyAlignment="1">
      <alignment horizontal="justify" vertical="center" wrapText="1"/>
      <protection/>
    </xf>
    <xf numFmtId="0" fontId="16" fillId="0" borderId="0" xfId="55" applyFont="1">
      <alignment/>
      <protection/>
    </xf>
    <xf numFmtId="0" fontId="16" fillId="0" borderId="0" xfId="55" applyFont="1" applyBorder="1">
      <alignment/>
      <protection/>
    </xf>
    <xf numFmtId="0" fontId="17" fillId="0" borderId="0" xfId="55" applyFont="1">
      <alignment/>
      <protection/>
    </xf>
    <xf numFmtId="0" fontId="3" fillId="0" borderId="0" xfId="55" applyFont="1">
      <alignment/>
      <protection/>
    </xf>
    <xf numFmtId="0" fontId="10" fillId="0" borderId="11" xfId="55" applyFont="1" applyBorder="1" applyAlignment="1">
      <alignment horizontal="center" vertical="center"/>
      <protection/>
    </xf>
    <xf numFmtId="0" fontId="9" fillId="0" borderId="0" xfId="55" applyFont="1">
      <alignment/>
      <protection/>
    </xf>
    <xf numFmtId="0" fontId="9" fillId="0" borderId="12" xfId="55" applyFont="1" applyBorder="1" applyAlignment="1">
      <alignment horizontal="center" vertical="center" wrapText="1"/>
      <protection/>
    </xf>
    <xf numFmtId="0" fontId="12" fillId="0" borderId="12" xfId="55" applyFont="1" applyBorder="1" applyAlignment="1">
      <alignment horizontal="justify" vertical="center" wrapText="1"/>
      <protection/>
    </xf>
    <xf numFmtId="0" fontId="12" fillId="0" borderId="12" xfId="55" applyFont="1" applyBorder="1" applyAlignment="1">
      <alignment horizontal="center" vertical="center" wrapText="1"/>
      <protection/>
    </xf>
    <xf numFmtId="0" fontId="19" fillId="0" borderId="0" xfId="55" applyFont="1" applyAlignment="1">
      <alignment wrapText="1"/>
      <protection/>
    </xf>
    <xf numFmtId="0" fontId="13" fillId="0" borderId="0" xfId="55" applyFont="1" applyAlignment="1">
      <alignment horizontal="center" vertical="center" wrapText="1"/>
      <protection/>
    </xf>
    <xf numFmtId="0" fontId="13" fillId="0" borderId="0" xfId="55" applyFont="1" applyAlignment="1">
      <alignment horizontal="center" vertical="center"/>
      <protection/>
    </xf>
    <xf numFmtId="0" fontId="13" fillId="0" borderId="0" xfId="55" applyFont="1" applyAlignment="1">
      <alignment wrapText="1"/>
      <protection/>
    </xf>
    <xf numFmtId="49" fontId="13" fillId="0" borderId="0" xfId="55" applyNumberFormat="1" applyFont="1" applyAlignment="1">
      <alignment horizontal="center"/>
      <protection/>
    </xf>
    <xf numFmtId="0" fontId="10" fillId="0" borderId="0" xfId="55" applyFont="1" applyAlignment="1">
      <alignment horizontal="center" vertical="center"/>
      <protection/>
    </xf>
    <xf numFmtId="49" fontId="10" fillId="0" borderId="0" xfId="55" applyNumberFormat="1" applyFont="1" applyAlignment="1">
      <alignment horizontal="center"/>
      <protection/>
    </xf>
    <xf numFmtId="0" fontId="10" fillId="0" borderId="0" xfId="55" applyFont="1" applyAlignment="1">
      <alignment wrapText="1"/>
      <protection/>
    </xf>
    <xf numFmtId="49" fontId="10" fillId="0" borderId="11" xfId="55" applyNumberFormat="1" applyFont="1" applyFill="1" applyBorder="1" applyAlignment="1">
      <alignment horizontal="center" wrapText="1"/>
      <protection/>
    </xf>
    <xf numFmtId="0" fontId="10" fillId="0" borderId="11" xfId="55" applyFont="1" applyFill="1" applyBorder="1" applyAlignment="1">
      <alignment horizontal="left" vertical="center" wrapText="1"/>
      <protection/>
    </xf>
    <xf numFmtId="0" fontId="14" fillId="0" borderId="0" xfId="55" applyFont="1" applyAlignment="1">
      <alignment horizontal="center" vertical="center" wrapText="1"/>
      <protection/>
    </xf>
    <xf numFmtId="0" fontId="10" fillId="0" borderId="11" xfId="55" applyFont="1" applyBorder="1" applyAlignment="1">
      <alignment horizontal="center" wrapText="1"/>
      <protection/>
    </xf>
    <xf numFmtId="0" fontId="15" fillId="0" borderId="0" xfId="55" applyFont="1" applyAlignment="1">
      <alignment horizontal="center" vertical="center" wrapText="1"/>
      <protection/>
    </xf>
    <xf numFmtId="0" fontId="8" fillId="0" borderId="0" xfId="55" applyAlignment="1">
      <alignment/>
      <protection/>
    </xf>
    <xf numFmtId="0" fontId="12" fillId="0" borderId="0" xfId="55" applyFont="1" applyAlignment="1">
      <alignment horizontal="center" vertical="top" wrapText="1"/>
      <protection/>
    </xf>
    <xf numFmtId="0" fontId="9" fillId="0" borderId="0" xfId="55" applyFont="1" applyAlignment="1">
      <alignment horizontal="center" vertical="top" wrapText="1"/>
      <protection/>
    </xf>
    <xf numFmtId="0" fontId="12" fillId="0" borderId="0" xfId="55" applyFont="1" applyAlignment="1">
      <alignment horizontal="center" wrapText="1"/>
      <protection/>
    </xf>
    <xf numFmtId="49" fontId="10" fillId="0" borderId="11" xfId="55" applyNumberFormat="1" applyFont="1" applyBorder="1" applyAlignment="1">
      <alignment horizontal="center" wrapText="1"/>
      <protection/>
    </xf>
    <xf numFmtId="0" fontId="3" fillId="0" borderId="11" xfId="55" applyFont="1" applyBorder="1" applyAlignment="1">
      <alignment horizontal="center" wrapText="1"/>
      <protection/>
    </xf>
    <xf numFmtId="0" fontId="10" fillId="0" borderId="11" xfId="55" applyFont="1" applyBorder="1" applyAlignment="1">
      <alignment horizontal="center"/>
      <protection/>
    </xf>
    <xf numFmtId="2" fontId="3" fillId="0" borderId="11" xfId="55" applyNumberFormat="1" applyFont="1" applyBorder="1" applyAlignment="1">
      <alignment horizontal="right" vertical="center" wrapText="1"/>
      <protection/>
    </xf>
    <xf numFmtId="2" fontId="10" fillId="0" borderId="11" xfId="55" applyNumberFormat="1" applyFont="1" applyBorder="1" applyAlignment="1">
      <alignment horizontal="right" vertical="center" wrapText="1"/>
      <protection/>
    </xf>
    <xf numFmtId="0" fontId="3" fillId="0" borderId="11" xfId="55" applyFont="1" applyFill="1" applyBorder="1" applyAlignment="1">
      <alignment horizontal="left" vertical="center" wrapText="1"/>
      <protection/>
    </xf>
    <xf numFmtId="49" fontId="3" fillId="0" borderId="11" xfId="55" applyNumberFormat="1" applyFont="1" applyFill="1" applyBorder="1" applyAlignment="1">
      <alignment horizontal="center" wrapText="1"/>
      <protection/>
    </xf>
    <xf numFmtId="0" fontId="20" fillId="0" borderId="0" xfId="55" applyFont="1">
      <alignment/>
      <protection/>
    </xf>
    <xf numFmtId="1" fontId="3" fillId="0" borderId="11" xfId="55" applyNumberFormat="1" applyFont="1" applyFill="1" applyBorder="1" applyAlignment="1">
      <alignment horizontal="left" vertical="top" wrapText="1"/>
      <protection/>
    </xf>
    <xf numFmtId="49" fontId="3" fillId="0" borderId="11" xfId="55" applyNumberFormat="1" applyFont="1" applyBorder="1" applyAlignment="1">
      <alignment horizontal="center"/>
      <protection/>
    </xf>
    <xf numFmtId="0" fontId="10" fillId="0" borderId="11" xfId="0" applyFont="1" applyFill="1" applyBorder="1" applyAlignment="1">
      <alignment horizontal="left" vertical="center" wrapText="1"/>
    </xf>
    <xf numFmtId="1" fontId="77" fillId="0" borderId="11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80" fillId="0" borderId="11" xfId="0" applyFont="1" applyFill="1" applyBorder="1" applyAlignment="1">
      <alignment wrapText="1"/>
    </xf>
    <xf numFmtId="0" fontId="66" fillId="0" borderId="0" xfId="0" applyFont="1" applyAlignment="1">
      <alignment/>
    </xf>
    <xf numFmtId="0" fontId="0" fillId="0" borderId="0" xfId="0" applyFill="1" applyBorder="1" applyAlignment="1">
      <alignment/>
    </xf>
    <xf numFmtId="0" fontId="48" fillId="0" borderId="0" xfId="0" applyFont="1" applyFill="1" applyBorder="1" applyAlignment="1">
      <alignment/>
    </xf>
    <xf numFmtId="2" fontId="5" fillId="0" borderId="11" xfId="54" applyNumberFormat="1" applyFont="1" applyFill="1" applyBorder="1" applyAlignment="1">
      <alignment vertical="center" wrapText="1"/>
      <protection/>
    </xf>
    <xf numFmtId="0" fontId="21" fillId="0" borderId="11" xfId="0" applyFont="1" applyBorder="1" applyAlignment="1">
      <alignment horizontal="center" vertical="center" wrapText="1"/>
    </xf>
    <xf numFmtId="0" fontId="81" fillId="0" borderId="11" xfId="0" applyNumberFormat="1" applyFont="1" applyBorder="1" applyAlignment="1">
      <alignment horizontal="center" vertical="center" wrapText="1"/>
    </xf>
    <xf numFmtId="0" fontId="82" fillId="0" borderId="0" xfId="0" applyFont="1" applyBorder="1" applyAlignment="1">
      <alignment horizontal="center"/>
    </xf>
    <xf numFmtId="172" fontId="7" fillId="0" borderId="0" xfId="0" applyNumberFormat="1" applyFont="1" applyAlignment="1">
      <alignment/>
    </xf>
    <xf numFmtId="0" fontId="9" fillId="0" borderId="0" xfId="55" applyFont="1" applyFill="1" applyAlignment="1">
      <alignment vertical="center" wrapText="1"/>
      <protection/>
    </xf>
    <xf numFmtId="0" fontId="3" fillId="0" borderId="0" xfId="0" applyFont="1" applyFill="1" applyAlignment="1">
      <alignment vertical="center" wrapText="1"/>
    </xf>
    <xf numFmtId="2" fontId="10" fillId="0" borderId="0" xfId="55" applyNumberFormat="1" applyFont="1" applyAlignment="1">
      <alignment horizontal="center" vertical="center"/>
      <protection/>
    </xf>
    <xf numFmtId="0" fontId="0" fillId="0" borderId="0" xfId="0" applyAlignment="1">
      <alignment/>
    </xf>
    <xf numFmtId="0" fontId="6" fillId="33" borderId="11" xfId="0" applyFont="1" applyFill="1" applyBorder="1" applyAlignment="1">
      <alignment vertical="top" wrapText="1"/>
    </xf>
    <xf numFmtId="0" fontId="24" fillId="33" borderId="11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79" fillId="33" borderId="11" xfId="0" applyFont="1" applyFill="1" applyBorder="1" applyAlignment="1">
      <alignment vertical="top" wrapText="1"/>
    </xf>
    <xf numFmtId="172" fontId="0" fillId="0" borderId="0" xfId="0" applyNumberFormat="1" applyAlignment="1">
      <alignment/>
    </xf>
    <xf numFmtId="0" fontId="10" fillId="0" borderId="1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83" fillId="0" borderId="11" xfId="0" applyFont="1" applyFill="1" applyBorder="1" applyAlignment="1">
      <alignment wrapText="1"/>
    </xf>
    <xf numFmtId="0" fontId="10" fillId="33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left" vertical="center" wrapText="1"/>
    </xf>
    <xf numFmtId="2" fontId="77" fillId="0" borderId="11" xfId="0" applyNumberFormat="1" applyFont="1" applyFill="1" applyBorder="1" applyAlignment="1">
      <alignment horizontal="right" vertical="center"/>
    </xf>
    <xf numFmtId="0" fontId="25" fillId="33" borderId="11" xfId="0" applyFont="1" applyFill="1" applyBorder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84" fillId="0" borderId="0" xfId="0" applyFont="1" applyAlignment="1">
      <alignment horizontal="center"/>
    </xf>
    <xf numFmtId="0" fontId="2" fillId="0" borderId="11" xfId="55" applyFont="1" applyBorder="1" applyAlignment="1">
      <alignment horizontal="center" vertical="center" wrapText="1"/>
      <protection/>
    </xf>
    <xf numFmtId="0" fontId="3" fillId="0" borderId="0" xfId="55" applyFont="1" applyFill="1" applyBorder="1" applyAlignment="1">
      <alignment horizontal="center" vertical="center" wrapText="1"/>
      <protection/>
    </xf>
    <xf numFmtId="0" fontId="85" fillId="0" borderId="11" xfId="0" applyFont="1" applyBorder="1" applyAlignment="1">
      <alignment horizontal="center" vertical="center" wrapText="1"/>
    </xf>
    <xf numFmtId="0" fontId="85" fillId="0" borderId="11" xfId="0" applyFont="1" applyBorder="1" applyAlignment="1">
      <alignment vertical="top" wrapText="1"/>
    </xf>
    <xf numFmtId="0" fontId="85" fillId="0" borderId="11" xfId="0" applyFont="1" applyBorder="1" applyAlignment="1">
      <alignment horizontal="left" vertical="center" wrapText="1"/>
    </xf>
    <xf numFmtId="0" fontId="10" fillId="0" borderId="11" xfId="55" applyFont="1" applyBorder="1" applyAlignment="1">
      <alignment horizontal="left" vertical="center" wrapText="1"/>
      <protection/>
    </xf>
    <xf numFmtId="0" fontId="3" fillId="0" borderId="11" xfId="55" applyFont="1" applyBorder="1" applyAlignment="1">
      <alignment horizontal="left" vertical="center" wrapText="1"/>
      <protection/>
    </xf>
    <xf numFmtId="0" fontId="85" fillId="0" borderId="0" xfId="0" applyFont="1" applyAlignment="1">
      <alignment/>
    </xf>
    <xf numFmtId="49" fontId="85" fillId="0" borderId="11" xfId="0" applyNumberFormat="1" applyFont="1" applyFill="1" applyBorder="1" applyAlignment="1">
      <alignment horizontal="center" vertical="center"/>
    </xf>
    <xf numFmtId="0" fontId="86" fillId="0" borderId="11" xfId="0" applyFont="1" applyFill="1" applyBorder="1" applyAlignment="1">
      <alignment wrapText="1"/>
    </xf>
    <xf numFmtId="49" fontId="81" fillId="0" borderId="11" xfId="0" applyNumberFormat="1" applyFont="1" applyFill="1" applyBorder="1" applyAlignment="1">
      <alignment horizontal="center" vertical="center"/>
    </xf>
    <xf numFmtId="0" fontId="81" fillId="0" borderId="11" xfId="0" applyFont="1" applyFill="1" applyBorder="1" applyAlignment="1">
      <alignment horizontal="left" vertical="center" wrapText="1"/>
    </xf>
    <xf numFmtId="0" fontId="85" fillId="0" borderId="11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top" wrapText="1"/>
    </xf>
    <xf numFmtId="0" fontId="9" fillId="0" borderId="0" xfId="55" applyFont="1" applyFill="1" applyAlignment="1">
      <alignment vertical="top"/>
      <protection/>
    </xf>
    <xf numFmtId="0" fontId="9" fillId="0" borderId="0" xfId="55" applyFont="1" applyFill="1" applyAlignment="1">
      <alignment vertical="top" wrapText="1"/>
      <protection/>
    </xf>
    <xf numFmtId="0" fontId="9" fillId="0" borderId="0" xfId="55" applyFont="1" applyFill="1" applyAlignment="1">
      <alignment horizontal="right" vertical="top" wrapText="1"/>
      <protection/>
    </xf>
    <xf numFmtId="0" fontId="9" fillId="0" borderId="0" xfId="55" applyFont="1" applyFill="1" applyAlignment="1">
      <alignment horizontal="right" vertical="top"/>
      <protection/>
    </xf>
    <xf numFmtId="171" fontId="9" fillId="0" borderId="0" xfId="72" applyFont="1" applyFill="1" applyAlignment="1">
      <alignment vertical="top"/>
    </xf>
    <xf numFmtId="0" fontId="10" fillId="0" borderId="11" xfId="55" applyFont="1" applyFill="1" applyBorder="1" applyAlignment="1">
      <alignment vertical="center"/>
      <protection/>
    </xf>
    <xf numFmtId="0" fontId="3" fillId="0" borderId="11" xfId="55" applyFont="1" applyFill="1" applyBorder="1" applyAlignment="1">
      <alignment horizontal="center" vertical="center" wrapText="1"/>
      <protection/>
    </xf>
    <xf numFmtId="171" fontId="3" fillId="0" borderId="11" xfId="72" applyFont="1" applyFill="1" applyBorder="1" applyAlignment="1">
      <alignment horizontal="center" vertical="center" wrapText="1"/>
    </xf>
    <xf numFmtId="0" fontId="9" fillId="0" borderId="0" xfId="55" applyFont="1" applyFill="1" applyAlignment="1">
      <alignment vertical="center"/>
      <protection/>
    </xf>
    <xf numFmtId="0" fontId="3" fillId="0" borderId="11" xfId="55" applyFont="1" applyFill="1" applyBorder="1" applyAlignment="1">
      <alignment vertical="top"/>
      <protection/>
    </xf>
    <xf numFmtId="49" fontId="10" fillId="0" borderId="11" xfId="55" applyNumberFormat="1" applyFont="1" applyFill="1" applyBorder="1" applyAlignment="1">
      <alignment vertical="top"/>
      <protection/>
    </xf>
    <xf numFmtId="174" fontId="3" fillId="0" borderId="11" xfId="76" applyNumberFormat="1" applyFont="1" applyFill="1" applyBorder="1" applyAlignment="1">
      <alignment horizontal="center"/>
    </xf>
    <xf numFmtId="0" fontId="3" fillId="0" borderId="11" xfId="55" applyFont="1" applyFill="1" applyBorder="1" applyAlignment="1">
      <alignment horizontal="justify" vertical="top"/>
      <protection/>
    </xf>
    <xf numFmtId="49" fontId="3" fillId="0" borderId="11" xfId="59" applyNumberFormat="1" applyFont="1" applyFill="1" applyBorder="1" applyAlignment="1">
      <alignment horizontal="center" vertical="center"/>
      <protection/>
    </xf>
    <xf numFmtId="174" fontId="3" fillId="0" borderId="11" xfId="76" applyNumberFormat="1" applyFont="1" applyFill="1" applyBorder="1" applyAlignment="1">
      <alignment horizontal="center" vertical="center"/>
    </xf>
    <xf numFmtId="0" fontId="10" fillId="0" borderId="11" xfId="55" applyFont="1" applyFill="1" applyBorder="1" applyAlignment="1">
      <alignment horizontal="justify" vertical="top"/>
      <protection/>
    </xf>
    <xf numFmtId="49" fontId="10" fillId="0" borderId="11" xfId="59" applyNumberFormat="1" applyFont="1" applyFill="1" applyBorder="1" applyAlignment="1">
      <alignment horizontal="center" vertical="center"/>
      <protection/>
    </xf>
    <xf numFmtId="174" fontId="3" fillId="0" borderId="11" xfId="72" applyNumberFormat="1" applyFont="1" applyFill="1" applyBorder="1" applyAlignment="1">
      <alignment horizontal="center" vertical="center"/>
    </xf>
    <xf numFmtId="0" fontId="3" fillId="0" borderId="11" xfId="55" applyFont="1" applyFill="1" applyBorder="1" applyAlignment="1">
      <alignment vertical="top" wrapText="1"/>
      <protection/>
    </xf>
    <xf numFmtId="0" fontId="12" fillId="0" borderId="0" xfId="55" applyFont="1" applyFill="1" applyAlignment="1">
      <alignment vertical="top"/>
      <protection/>
    </xf>
    <xf numFmtId="0" fontId="2" fillId="0" borderId="11" xfId="55" applyFont="1" applyFill="1" applyBorder="1" applyAlignment="1">
      <alignment horizontal="justify" vertical="top" wrapText="1"/>
      <protection/>
    </xf>
    <xf numFmtId="0" fontId="10" fillId="33" borderId="11" xfId="55" applyFont="1" applyFill="1" applyBorder="1" applyAlignment="1">
      <alignment horizontal="justify" vertical="top"/>
      <protection/>
    </xf>
    <xf numFmtId="174" fontId="10" fillId="0" borderId="11" xfId="72" applyNumberFormat="1" applyFont="1" applyFill="1" applyBorder="1" applyAlignment="1">
      <alignment horizontal="center" vertical="center"/>
    </xf>
    <xf numFmtId="0" fontId="9" fillId="0" borderId="0" xfId="55" applyFont="1" applyFill="1" applyBorder="1" applyAlignment="1">
      <alignment horizontal="center" vertical="top" wrapText="1"/>
      <protection/>
    </xf>
    <xf numFmtId="171" fontId="9" fillId="0" borderId="0" xfId="72" applyFont="1" applyFill="1" applyBorder="1" applyAlignment="1">
      <alignment horizontal="center" vertical="top" wrapText="1"/>
    </xf>
    <xf numFmtId="0" fontId="12" fillId="0" borderId="0" xfId="55" applyFont="1" applyFill="1" applyBorder="1" applyAlignment="1">
      <alignment horizontal="center" vertical="top" wrapText="1"/>
      <protection/>
    </xf>
    <xf numFmtId="171" fontId="12" fillId="0" borderId="0" xfId="72" applyFont="1" applyFill="1" applyBorder="1" applyAlignment="1">
      <alignment horizontal="center" vertical="top" wrapText="1"/>
    </xf>
    <xf numFmtId="0" fontId="9" fillId="0" borderId="0" xfId="55" applyFont="1" applyFill="1" applyBorder="1" applyAlignment="1">
      <alignment vertical="top"/>
      <protection/>
    </xf>
    <xf numFmtId="171" fontId="9" fillId="0" borderId="0" xfId="72" applyFont="1" applyFill="1" applyBorder="1" applyAlignment="1">
      <alignment horizontal="center" vertical="top"/>
    </xf>
    <xf numFmtId="171" fontId="9" fillId="0" borderId="0" xfId="72" applyFont="1" applyFill="1" applyAlignment="1">
      <alignment horizontal="center" vertical="top"/>
    </xf>
    <xf numFmtId="0" fontId="9" fillId="0" borderId="11" xfId="55" applyFont="1" applyFill="1" applyBorder="1" applyAlignment="1">
      <alignment vertical="top"/>
      <protection/>
    </xf>
    <xf numFmtId="0" fontId="12" fillId="0" borderId="11" xfId="55" applyFont="1" applyFill="1" applyBorder="1" applyAlignment="1">
      <alignment vertical="top"/>
      <protection/>
    </xf>
    <xf numFmtId="0" fontId="85" fillId="0" borderId="11" xfId="55" applyFont="1" applyFill="1" applyBorder="1" applyAlignment="1">
      <alignment horizontal="center" vertical="center" wrapText="1"/>
      <protection/>
    </xf>
    <xf numFmtId="0" fontId="83" fillId="0" borderId="11" xfId="55" applyNumberFormat="1" applyFont="1" applyFill="1" applyBorder="1" applyAlignment="1">
      <alignment vertical="center" wrapText="1"/>
      <protection/>
    </xf>
    <xf numFmtId="174" fontId="85" fillId="33" borderId="11" xfId="75" applyNumberFormat="1" applyFont="1" applyFill="1" applyBorder="1" applyAlignment="1">
      <alignment horizontal="center" vertical="center" wrapText="1"/>
    </xf>
    <xf numFmtId="49" fontId="10" fillId="33" borderId="11" xfId="55" applyNumberFormat="1" applyFont="1" applyFill="1" applyBorder="1" applyAlignment="1">
      <alignment vertical="center"/>
      <protection/>
    </xf>
    <xf numFmtId="174" fontId="81" fillId="33" borderId="11" xfId="75" applyNumberFormat="1" applyFont="1" applyFill="1" applyBorder="1" applyAlignment="1">
      <alignment horizontal="center" vertical="center" wrapText="1"/>
    </xf>
    <xf numFmtId="0" fontId="12" fillId="0" borderId="11" xfId="55" applyFont="1" applyFill="1" applyBorder="1" applyAlignment="1">
      <alignment horizontal="center" vertical="center" wrapText="1"/>
      <protection/>
    </xf>
    <xf numFmtId="0" fontId="3" fillId="0" borderId="12" xfId="55" applyFont="1" applyFill="1" applyBorder="1" applyAlignment="1">
      <alignment horizontal="center" vertical="center" wrapText="1"/>
      <protection/>
    </xf>
    <xf numFmtId="0" fontId="26" fillId="33" borderId="11" xfId="0" applyFont="1" applyFill="1" applyBorder="1" applyAlignment="1">
      <alignment vertical="top" wrapText="1"/>
    </xf>
    <xf numFmtId="0" fontId="78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80" fillId="0" borderId="11" xfId="0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85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83" fillId="0" borderId="11" xfId="0" applyFont="1" applyFill="1" applyBorder="1" applyAlignment="1">
      <alignment vertical="top" wrapText="1"/>
    </xf>
    <xf numFmtId="49" fontId="85" fillId="0" borderId="11" xfId="0" applyNumberFormat="1" applyFont="1" applyFill="1" applyBorder="1" applyAlignment="1">
      <alignment horizontal="center" vertical="center" wrapText="1"/>
    </xf>
    <xf numFmtId="0" fontId="85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66" fillId="0" borderId="0" xfId="0" applyFont="1" applyBorder="1" applyAlignment="1">
      <alignment/>
    </xf>
    <xf numFmtId="0" fontId="10" fillId="0" borderId="0" xfId="55" applyFont="1" applyFill="1" applyBorder="1" applyAlignment="1">
      <alignment horizontal="right" vertical="center" wrapText="1"/>
      <protection/>
    </xf>
    <xf numFmtId="0" fontId="10" fillId="0" borderId="12" xfId="55" applyFont="1" applyFill="1" applyBorder="1" applyAlignment="1">
      <alignment horizontal="right" vertical="center" wrapText="1"/>
      <protection/>
    </xf>
    <xf numFmtId="49" fontId="3" fillId="33" borderId="11" xfId="55" applyNumberFormat="1" applyFont="1" applyFill="1" applyBorder="1" applyAlignment="1">
      <alignment vertical="center"/>
      <protection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2" fontId="5" fillId="0" borderId="11" xfId="0" applyNumberFormat="1" applyFont="1" applyFill="1" applyBorder="1" applyAlignment="1">
      <alignment horizontal="right" vertical="center"/>
    </xf>
    <xf numFmtId="0" fontId="78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10" fillId="0" borderId="11" xfId="55" applyFont="1" applyFill="1" applyBorder="1" applyAlignment="1">
      <alignment horizontal="justify" vertical="top" wrapText="1"/>
      <protection/>
    </xf>
    <xf numFmtId="0" fontId="13" fillId="0" borderId="0" xfId="55" applyFont="1" applyAlignment="1">
      <alignment horizontal="justify"/>
      <protection/>
    </xf>
    <xf numFmtId="0" fontId="87" fillId="0" borderId="11" xfId="0" applyFont="1" applyBorder="1" applyAlignment="1">
      <alignment horizontal="left" vertical="center"/>
    </xf>
    <xf numFmtId="0" fontId="12" fillId="0" borderId="11" xfId="55" applyFont="1" applyBorder="1" applyAlignment="1">
      <alignment horizontal="center" vertical="center"/>
      <protection/>
    </xf>
    <xf numFmtId="0" fontId="14" fillId="0" borderId="0" xfId="55" applyFont="1" applyAlignment="1">
      <alignment vertical="center"/>
      <protection/>
    </xf>
    <xf numFmtId="0" fontId="88" fillId="0" borderId="0" xfId="0" applyFont="1" applyAlignment="1">
      <alignment horizontal="left" vertical="center"/>
    </xf>
    <xf numFmtId="0" fontId="9" fillId="0" borderId="11" xfId="55" applyFont="1" applyFill="1" applyBorder="1" applyAlignment="1">
      <alignment horizontal="center" vertical="center"/>
      <protection/>
    </xf>
    <xf numFmtId="0" fontId="87" fillId="0" borderId="11" xfId="0" applyFont="1" applyBorder="1" applyAlignment="1">
      <alignment vertical="center"/>
    </xf>
    <xf numFmtId="0" fontId="87" fillId="0" borderId="11" xfId="0" applyFont="1" applyFill="1" applyBorder="1" applyAlignment="1">
      <alignment vertical="center"/>
    </xf>
    <xf numFmtId="0" fontId="12" fillId="0" borderId="11" xfId="55" applyFont="1" applyFill="1" applyBorder="1" applyAlignment="1">
      <alignment horizontal="center" vertical="center"/>
      <protection/>
    </xf>
    <xf numFmtId="0" fontId="89" fillId="0" borderId="0" xfId="0" applyFont="1" applyAlignment="1">
      <alignment horizontal="left" readingOrder="2"/>
    </xf>
    <xf numFmtId="0" fontId="12" fillId="0" borderId="11" xfId="55" applyFont="1" applyBorder="1" applyAlignment="1">
      <alignment vertical="center"/>
      <protection/>
    </xf>
    <xf numFmtId="0" fontId="87" fillId="0" borderId="11" xfId="0" applyFont="1" applyBorder="1" applyAlignment="1">
      <alignment horizontal="center" vertical="center"/>
    </xf>
    <xf numFmtId="0" fontId="14" fillId="0" borderId="16" xfId="55" applyFont="1" applyBorder="1" applyAlignment="1">
      <alignment/>
      <protection/>
    </xf>
    <xf numFmtId="0" fontId="14" fillId="0" borderId="14" xfId="55" applyFont="1" applyBorder="1" applyAlignment="1">
      <alignment/>
      <protection/>
    </xf>
    <xf numFmtId="0" fontId="14" fillId="0" borderId="11" xfId="55" applyFont="1" applyBorder="1">
      <alignment/>
      <protection/>
    </xf>
    <xf numFmtId="0" fontId="87" fillId="0" borderId="0" xfId="0" applyFont="1" applyAlignment="1">
      <alignment/>
    </xf>
    <xf numFmtId="0" fontId="10" fillId="0" borderId="0" xfId="55" applyFont="1" applyAlignment="1">
      <alignment vertical="center"/>
      <protection/>
    </xf>
    <xf numFmtId="0" fontId="9" fillId="0" borderId="11" xfId="55" applyFont="1" applyBorder="1" applyAlignment="1">
      <alignment horizontal="center" vertical="center" wrapText="1"/>
      <protection/>
    </xf>
    <xf numFmtId="0" fontId="10" fillId="0" borderId="0" xfId="55" applyFont="1" applyAlignment="1">
      <alignment horizontal="left"/>
      <protection/>
    </xf>
    <xf numFmtId="0" fontId="84" fillId="0" borderId="11" xfId="0" applyFont="1" applyBorder="1" applyAlignment="1">
      <alignment horizontal="left" vertical="center" wrapText="1"/>
    </xf>
    <xf numFmtId="0" fontId="8" fillId="0" borderId="11" xfId="55" applyBorder="1" applyAlignment="1">
      <alignment horizontal="center" vertical="center"/>
      <protection/>
    </xf>
    <xf numFmtId="0" fontId="12" fillId="0" borderId="17" xfId="55" applyFont="1" applyFill="1" applyBorder="1" applyAlignment="1">
      <alignment horizontal="center" vertical="center" wrapText="1"/>
      <protection/>
    </xf>
    <xf numFmtId="0" fontId="12" fillId="0" borderId="18" xfId="55" applyFont="1" applyFill="1" applyBorder="1" applyAlignment="1">
      <alignment horizontal="center" vertical="center" wrapText="1"/>
      <protection/>
    </xf>
    <xf numFmtId="0" fontId="12" fillId="0" borderId="19" xfId="55" applyFont="1" applyFill="1" applyBorder="1" applyAlignment="1">
      <alignment horizontal="center" vertical="center" wrapText="1"/>
      <protection/>
    </xf>
    <xf numFmtId="0" fontId="86" fillId="0" borderId="11" xfId="0" applyFont="1" applyFill="1" applyBorder="1" applyAlignment="1">
      <alignment vertical="center" wrapText="1"/>
    </xf>
    <xf numFmtId="0" fontId="80" fillId="0" borderId="11" xfId="0" applyFont="1" applyFill="1" applyBorder="1" applyAlignment="1">
      <alignment vertical="center" wrapText="1"/>
    </xf>
    <xf numFmtId="0" fontId="10" fillId="0" borderId="0" xfId="55" applyFont="1" applyBorder="1">
      <alignment/>
      <protection/>
    </xf>
    <xf numFmtId="0" fontId="9" fillId="0" borderId="0" xfId="55" applyFont="1" applyBorder="1">
      <alignment/>
      <protection/>
    </xf>
    <xf numFmtId="0" fontId="3" fillId="0" borderId="0" xfId="55" applyFont="1" applyBorder="1">
      <alignment/>
      <protection/>
    </xf>
    <xf numFmtId="0" fontId="17" fillId="0" borderId="0" xfId="55" applyFont="1" applyBorder="1">
      <alignment/>
      <protection/>
    </xf>
    <xf numFmtId="2" fontId="85" fillId="0" borderId="11" xfId="0" applyNumberFormat="1" applyFont="1" applyBorder="1" applyAlignment="1">
      <alignment horizontal="right" vertical="center" wrapText="1"/>
    </xf>
    <xf numFmtId="1" fontId="78" fillId="0" borderId="20" xfId="0" applyNumberFormat="1" applyFont="1" applyBorder="1" applyAlignment="1">
      <alignment horizontal="left" vertical="top" wrapText="1"/>
    </xf>
    <xf numFmtId="1" fontId="77" fillId="33" borderId="21" xfId="0" applyNumberFormat="1" applyFont="1" applyFill="1" applyBorder="1" applyAlignment="1">
      <alignment horizontal="left" vertical="top" wrapText="1"/>
    </xf>
    <xf numFmtId="2" fontId="10" fillId="0" borderId="11" xfId="55" applyNumberFormat="1" applyFont="1" applyFill="1" applyBorder="1" applyAlignment="1">
      <alignment horizontal="center" wrapText="1"/>
      <protection/>
    </xf>
    <xf numFmtId="2" fontId="10" fillId="0" borderId="0" xfId="55" applyNumberFormat="1" applyFont="1" applyAlignment="1">
      <alignment horizontal="center"/>
      <protection/>
    </xf>
    <xf numFmtId="2" fontId="6" fillId="0" borderId="11" xfId="54" applyNumberFormat="1" applyFont="1" applyFill="1" applyBorder="1" applyAlignment="1">
      <alignment vertical="center" wrapText="1"/>
      <protection/>
    </xf>
    <xf numFmtId="173" fontId="10" fillId="0" borderId="11" xfId="55" applyNumberFormat="1" applyFont="1" applyBorder="1" applyAlignment="1">
      <alignment horizontal="right" vertical="center" wrapText="1"/>
      <protection/>
    </xf>
    <xf numFmtId="173" fontId="3" fillId="0" borderId="11" xfId="55" applyNumberFormat="1" applyFont="1" applyBorder="1" applyAlignment="1">
      <alignment horizontal="right" vertical="center" wrapText="1"/>
      <protection/>
    </xf>
    <xf numFmtId="173" fontId="3" fillId="0" borderId="11" xfId="55" applyNumberFormat="1" applyFont="1" applyBorder="1" applyAlignment="1">
      <alignment horizontal="right" vertical="center"/>
      <protection/>
    </xf>
    <xf numFmtId="173" fontId="10" fillId="0" borderId="11" xfId="55" applyNumberFormat="1" applyFont="1" applyBorder="1" applyAlignment="1">
      <alignment horizontal="right" vertical="center"/>
      <protection/>
    </xf>
    <xf numFmtId="173" fontId="77" fillId="0" borderId="11" xfId="0" applyNumberFormat="1" applyFont="1" applyFill="1" applyBorder="1" applyAlignment="1">
      <alignment horizontal="right" vertical="center" wrapText="1"/>
    </xf>
    <xf numFmtId="173" fontId="77" fillId="0" borderId="11" xfId="0" applyNumberFormat="1" applyFont="1" applyFill="1" applyBorder="1" applyAlignment="1">
      <alignment horizontal="right" vertical="center"/>
    </xf>
    <xf numFmtId="173" fontId="6" fillId="0" borderId="11" xfId="0" applyNumberFormat="1" applyFont="1" applyFill="1" applyBorder="1" applyAlignment="1">
      <alignment horizontal="right" vertical="center"/>
    </xf>
    <xf numFmtId="173" fontId="5" fillId="0" borderId="11" xfId="0" applyNumberFormat="1" applyFont="1" applyFill="1" applyBorder="1" applyAlignment="1">
      <alignment horizontal="right" vertical="center"/>
    </xf>
    <xf numFmtId="0" fontId="10" fillId="0" borderId="11" xfId="55" applyFont="1" applyBorder="1" applyAlignment="1">
      <alignment horizontal="right" vertical="center" wrapText="1"/>
      <protection/>
    </xf>
    <xf numFmtId="173" fontId="10" fillId="0" borderId="11" xfId="55" applyNumberFormat="1" applyFont="1" applyFill="1" applyBorder="1" applyAlignment="1">
      <alignment horizontal="center" wrapText="1"/>
      <protection/>
    </xf>
    <xf numFmtId="173" fontId="10" fillId="0" borderId="11" xfId="55" applyNumberFormat="1" applyFont="1" applyFill="1" applyBorder="1" applyAlignment="1">
      <alignment horizontal="right" wrapText="1"/>
      <protection/>
    </xf>
    <xf numFmtId="173" fontId="3" fillId="0" borderId="11" xfId="55" applyNumberFormat="1" applyFont="1" applyFill="1" applyBorder="1" applyAlignment="1">
      <alignment horizontal="right" wrapText="1"/>
      <protection/>
    </xf>
    <xf numFmtId="0" fontId="0" fillId="34" borderId="0" xfId="0" applyFill="1" applyBorder="1" applyAlignment="1">
      <alignment/>
    </xf>
    <xf numFmtId="0" fontId="0" fillId="19" borderId="0" xfId="0" applyFill="1" applyBorder="1" applyAlignment="1">
      <alignment/>
    </xf>
    <xf numFmtId="173" fontId="6" fillId="33" borderId="11" xfId="0" applyNumberFormat="1" applyFont="1" applyFill="1" applyBorder="1" applyAlignment="1">
      <alignment horizontal="right" vertical="center"/>
    </xf>
    <xf numFmtId="0" fontId="0" fillId="13" borderId="0" xfId="0" applyFill="1" applyBorder="1" applyAlignment="1">
      <alignment/>
    </xf>
    <xf numFmtId="0" fontId="48" fillId="13" borderId="0" xfId="0" applyFont="1" applyFill="1" applyBorder="1" applyAlignment="1">
      <alignment/>
    </xf>
    <xf numFmtId="0" fontId="15" fillId="0" borderId="0" xfId="55" applyFont="1" applyBorder="1">
      <alignment/>
      <protection/>
    </xf>
    <xf numFmtId="0" fontId="2" fillId="0" borderId="0" xfId="55" applyFont="1" applyBorder="1" applyAlignment="1">
      <alignment horizontal="center" vertical="center" wrapText="1"/>
      <protection/>
    </xf>
    <xf numFmtId="0" fontId="8" fillId="0" borderId="0" xfId="55" applyBorder="1">
      <alignment/>
      <protection/>
    </xf>
    <xf numFmtId="173" fontId="77" fillId="0" borderId="11" xfId="0" applyNumberFormat="1" applyFont="1" applyFill="1" applyBorder="1" applyAlignment="1">
      <alignment vertical="center"/>
    </xf>
    <xf numFmtId="173" fontId="78" fillId="0" borderId="11" xfId="0" applyNumberFormat="1" applyFont="1" applyFill="1" applyBorder="1" applyAlignment="1">
      <alignment vertical="center"/>
    </xf>
    <xf numFmtId="173" fontId="6" fillId="0" borderId="11" xfId="0" applyNumberFormat="1" applyFont="1" applyFill="1" applyBorder="1" applyAlignment="1">
      <alignment vertical="center"/>
    </xf>
    <xf numFmtId="173" fontId="5" fillId="0" borderId="11" xfId="0" applyNumberFormat="1" applyFont="1" applyFill="1" applyBorder="1" applyAlignment="1">
      <alignment vertical="center"/>
    </xf>
    <xf numFmtId="173" fontId="78" fillId="0" borderId="11" xfId="0" applyNumberFormat="1" applyFont="1" applyFill="1" applyBorder="1" applyAlignment="1">
      <alignment vertical="center" wrapText="1"/>
    </xf>
    <xf numFmtId="173" fontId="78" fillId="0" borderId="11" xfId="0" applyNumberFormat="1" applyFont="1" applyFill="1" applyBorder="1" applyAlignment="1">
      <alignment/>
    </xf>
    <xf numFmtId="173" fontId="6" fillId="0" borderId="11" xfId="0" applyNumberFormat="1" applyFont="1" applyFill="1" applyBorder="1" applyAlignment="1">
      <alignment vertical="center" wrapText="1"/>
    </xf>
    <xf numFmtId="173" fontId="6" fillId="33" borderId="11" xfId="0" applyNumberFormat="1" applyFont="1" applyFill="1" applyBorder="1" applyAlignment="1">
      <alignment vertical="center" wrapText="1"/>
    </xf>
    <xf numFmtId="173" fontId="6" fillId="33" borderId="11" xfId="0" applyNumberFormat="1" applyFont="1" applyFill="1" applyBorder="1" applyAlignment="1">
      <alignment vertical="center"/>
    </xf>
    <xf numFmtId="1" fontId="77" fillId="0" borderId="11" xfId="0" applyNumberFormat="1" applyFont="1" applyFill="1" applyBorder="1" applyAlignment="1">
      <alignment vertical="center"/>
    </xf>
    <xf numFmtId="1" fontId="78" fillId="0" borderId="11" xfId="0" applyNumberFormat="1" applyFont="1" applyFill="1" applyBorder="1" applyAlignment="1">
      <alignment vertical="center"/>
    </xf>
    <xf numFmtId="1" fontId="78" fillId="0" borderId="11" xfId="0" applyNumberFormat="1" applyFont="1" applyFill="1" applyBorder="1" applyAlignment="1">
      <alignment vertical="center" wrapText="1"/>
    </xf>
    <xf numFmtId="173" fontId="78" fillId="33" borderId="11" xfId="0" applyNumberFormat="1" applyFont="1" applyFill="1" applyBorder="1" applyAlignment="1">
      <alignment vertical="center"/>
    </xf>
    <xf numFmtId="173" fontId="77" fillId="33" borderId="11" xfId="0" applyNumberFormat="1" applyFont="1" applyFill="1" applyBorder="1" applyAlignment="1">
      <alignment horizontal="right" vertical="center" wrapText="1"/>
    </xf>
    <xf numFmtId="173" fontId="77" fillId="33" borderId="11" xfId="0" applyNumberFormat="1" applyFont="1" applyFill="1" applyBorder="1" applyAlignment="1">
      <alignment horizontal="right" vertical="center"/>
    </xf>
    <xf numFmtId="173" fontId="5" fillId="33" borderId="11" xfId="0" applyNumberFormat="1" applyFont="1" applyFill="1" applyBorder="1" applyAlignment="1">
      <alignment horizontal="right" vertical="center"/>
    </xf>
    <xf numFmtId="0" fontId="74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left" wrapText="1"/>
    </xf>
    <xf numFmtId="173" fontId="5" fillId="0" borderId="11" xfId="0" applyNumberFormat="1" applyFont="1" applyFill="1" applyBorder="1" applyAlignment="1">
      <alignment vertical="center" wrapText="1"/>
    </xf>
    <xf numFmtId="173" fontId="5" fillId="33" borderId="11" xfId="0" applyNumberFormat="1" applyFont="1" applyFill="1" applyBorder="1" applyAlignment="1">
      <alignment horizontal="right" vertical="center" wrapText="1"/>
    </xf>
    <xf numFmtId="173" fontId="5" fillId="0" borderId="11" xfId="0" applyNumberFormat="1" applyFont="1" applyFill="1" applyBorder="1" applyAlignment="1">
      <alignment horizontal="right" vertical="center" wrapText="1"/>
    </xf>
    <xf numFmtId="0" fontId="53" fillId="0" borderId="0" xfId="0" applyFont="1" applyFill="1" applyBorder="1" applyAlignment="1">
      <alignment/>
    </xf>
    <xf numFmtId="173" fontId="3" fillId="0" borderId="11" xfId="0" applyNumberFormat="1" applyFont="1" applyFill="1" applyBorder="1" applyAlignment="1">
      <alignment horizontal="right" vertical="center"/>
    </xf>
    <xf numFmtId="173" fontId="10" fillId="0" borderId="11" xfId="0" applyNumberFormat="1" applyFont="1" applyFill="1" applyBorder="1" applyAlignment="1">
      <alignment horizontal="right" vertical="center"/>
    </xf>
    <xf numFmtId="173" fontId="81" fillId="0" borderId="11" xfId="0" applyNumberFormat="1" applyFont="1" applyFill="1" applyBorder="1" applyAlignment="1">
      <alignment horizontal="center" vertical="center" wrapText="1"/>
    </xf>
    <xf numFmtId="49" fontId="85" fillId="0" borderId="11" xfId="0" applyNumberFormat="1" applyFont="1" applyFill="1" applyBorder="1" applyAlignment="1">
      <alignment horizontal="right" vertical="center"/>
    </xf>
    <xf numFmtId="49" fontId="81" fillId="0" borderId="11" xfId="0" applyNumberFormat="1" applyFont="1" applyFill="1" applyBorder="1" applyAlignment="1">
      <alignment horizontal="right" vertical="center"/>
    </xf>
    <xf numFmtId="2" fontId="81" fillId="0" borderId="1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 vertical="center"/>
    </xf>
    <xf numFmtId="49" fontId="5" fillId="33" borderId="11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 wrapText="1"/>
    </xf>
    <xf numFmtId="173" fontId="5" fillId="33" borderId="11" xfId="0" applyNumberFormat="1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 wrapText="1"/>
    </xf>
    <xf numFmtId="173" fontId="6" fillId="33" borderId="11" xfId="0" applyNumberFormat="1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vertical="center" wrapText="1"/>
    </xf>
    <xf numFmtId="1" fontId="5" fillId="33" borderId="11" xfId="0" applyNumberFormat="1" applyFont="1" applyFill="1" applyBorder="1" applyAlignment="1">
      <alignment horizontal="left" vertical="top" wrapText="1"/>
    </xf>
    <xf numFmtId="173" fontId="5" fillId="33" borderId="11" xfId="0" applyNumberFormat="1" applyFont="1" applyFill="1" applyBorder="1" applyAlignment="1">
      <alignment vertical="center" wrapText="1"/>
    </xf>
    <xf numFmtId="0" fontId="5" fillId="33" borderId="11" xfId="0" applyFont="1" applyFill="1" applyBorder="1" applyAlignment="1">
      <alignment wrapText="1"/>
    </xf>
    <xf numFmtId="0" fontId="6" fillId="33" borderId="11" xfId="0" applyFont="1" applyFill="1" applyBorder="1" applyAlignment="1">
      <alignment wrapText="1"/>
    </xf>
    <xf numFmtId="0" fontId="5" fillId="33" borderId="11" xfId="0" applyFont="1" applyFill="1" applyBorder="1" applyAlignment="1">
      <alignment horizontal="left" vertical="center" wrapText="1"/>
    </xf>
    <xf numFmtId="1" fontId="5" fillId="33" borderId="21" xfId="0" applyNumberFormat="1" applyFont="1" applyFill="1" applyBorder="1" applyAlignment="1">
      <alignment horizontal="left" vertical="top" wrapText="1"/>
    </xf>
    <xf numFmtId="1" fontId="6" fillId="33" borderId="20" xfId="0" applyNumberFormat="1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center" wrapText="1"/>
    </xf>
    <xf numFmtId="173" fontId="6" fillId="33" borderId="11" xfId="0" applyNumberFormat="1" applyFont="1" applyFill="1" applyBorder="1" applyAlignment="1">
      <alignment/>
    </xf>
    <xf numFmtId="173" fontId="6" fillId="33" borderId="11" xfId="0" applyNumberFormat="1" applyFont="1" applyFill="1" applyBorder="1" applyAlignment="1">
      <alignment horizontal="right"/>
    </xf>
    <xf numFmtId="0" fontId="5" fillId="33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justify"/>
    </xf>
    <xf numFmtId="173" fontId="10" fillId="33" borderId="11" xfId="0" applyNumberFormat="1" applyFont="1" applyFill="1" applyBorder="1" applyAlignment="1">
      <alignment horizontal="right" vertical="center"/>
    </xf>
    <xf numFmtId="173" fontId="3" fillId="33" borderId="11" xfId="0" applyNumberFormat="1" applyFont="1" applyFill="1" applyBorder="1" applyAlignment="1">
      <alignment horizontal="right" vertical="center"/>
    </xf>
    <xf numFmtId="173" fontId="81" fillId="33" borderId="11" xfId="0" applyNumberFormat="1" applyFont="1" applyFill="1" applyBorder="1" applyAlignment="1">
      <alignment horizontal="center" vertical="center" wrapText="1"/>
    </xf>
    <xf numFmtId="2" fontId="7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74" fontId="10" fillId="33" borderId="11" xfId="75" applyNumberFormat="1" applyFont="1" applyFill="1" applyBorder="1" applyAlignment="1">
      <alignment horizontal="center" vertical="center" wrapText="1"/>
    </xf>
    <xf numFmtId="174" fontId="3" fillId="33" borderId="11" xfId="75" applyNumberFormat="1" applyFont="1" applyFill="1" applyBorder="1" applyAlignment="1">
      <alignment horizontal="center" vertical="center" wrapText="1"/>
    </xf>
    <xf numFmtId="179" fontId="10" fillId="33" borderId="11" xfId="75" applyNumberFormat="1" applyFont="1" applyFill="1" applyBorder="1" applyAlignment="1">
      <alignment horizontal="center" vertical="center" wrapText="1"/>
    </xf>
    <xf numFmtId="179" fontId="3" fillId="33" borderId="11" xfId="75" applyNumberFormat="1" applyFont="1" applyFill="1" applyBorder="1" applyAlignment="1">
      <alignment horizontal="center" vertical="center" wrapText="1"/>
    </xf>
    <xf numFmtId="0" fontId="10" fillId="0" borderId="14" xfId="55" applyFont="1" applyFill="1" applyBorder="1" applyAlignment="1">
      <alignment horizontal="left" vertical="center" wrapText="1"/>
      <protection/>
    </xf>
    <xf numFmtId="0" fontId="3" fillId="0" borderId="14" xfId="55" applyFont="1" applyFill="1" applyBorder="1" applyAlignment="1">
      <alignment horizontal="left" vertical="center" wrapText="1"/>
      <protection/>
    </xf>
    <xf numFmtId="173" fontId="3" fillId="0" borderId="11" xfId="55" applyNumberFormat="1" applyFont="1" applyFill="1" applyBorder="1" applyAlignment="1">
      <alignment horizontal="center" wrapText="1"/>
      <protection/>
    </xf>
    <xf numFmtId="0" fontId="6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vertical="top" wrapText="1"/>
    </xf>
    <xf numFmtId="0" fontId="25" fillId="0" borderId="11" xfId="0" applyFont="1" applyFill="1" applyBorder="1" applyAlignment="1">
      <alignment vertical="top" wrapText="1"/>
    </xf>
    <xf numFmtId="173" fontId="85" fillId="0" borderId="11" xfId="55" applyNumberFormat="1" applyFont="1" applyFill="1" applyBorder="1" applyAlignment="1">
      <alignment horizontal="center" vertical="center" wrapText="1"/>
      <protection/>
    </xf>
    <xf numFmtId="49" fontId="81" fillId="33" borderId="11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right" vertical="center" wrapText="1"/>
    </xf>
    <xf numFmtId="49" fontId="85" fillId="33" borderId="11" xfId="0" applyNumberFormat="1" applyFont="1" applyFill="1" applyBorder="1" applyAlignment="1">
      <alignment horizontal="center" vertical="center"/>
    </xf>
    <xf numFmtId="49" fontId="85" fillId="33" borderId="11" xfId="0" applyNumberFormat="1" applyFont="1" applyFill="1" applyBorder="1" applyAlignment="1">
      <alignment horizontal="right" vertical="center"/>
    </xf>
    <xf numFmtId="173" fontId="54" fillId="0" borderId="11" xfId="0" applyNumberFormat="1" applyFont="1" applyFill="1" applyBorder="1" applyAlignment="1">
      <alignment/>
    </xf>
    <xf numFmtId="173" fontId="6" fillId="0" borderId="11" xfId="0" applyNumberFormat="1" applyFont="1" applyFill="1" applyBorder="1" applyAlignment="1">
      <alignment horizontal="right" vertical="center" wrapText="1"/>
    </xf>
    <xf numFmtId="173" fontId="6" fillId="0" borderId="11" xfId="0" applyNumberFormat="1" applyFont="1" applyFill="1" applyBorder="1" applyAlignment="1">
      <alignment horizontal="right"/>
    </xf>
    <xf numFmtId="173" fontId="55" fillId="0" borderId="11" xfId="0" applyNumberFormat="1" applyFont="1" applyFill="1" applyBorder="1" applyAlignment="1">
      <alignment/>
    </xf>
    <xf numFmtId="2" fontId="11" fillId="0" borderId="0" xfId="0" applyNumberFormat="1" applyFont="1" applyAlignment="1">
      <alignment/>
    </xf>
    <xf numFmtId="0" fontId="53" fillId="0" borderId="0" xfId="0" applyFont="1" applyAlignment="1">
      <alignment/>
    </xf>
    <xf numFmtId="172" fontId="11" fillId="0" borderId="0" xfId="0" applyNumberFormat="1" applyFont="1" applyAlignment="1">
      <alignment/>
    </xf>
    <xf numFmtId="172" fontId="53" fillId="0" borderId="0" xfId="0" applyNumberFormat="1" applyFont="1" applyAlignment="1">
      <alignment/>
    </xf>
    <xf numFmtId="2" fontId="81" fillId="0" borderId="16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justify"/>
    </xf>
    <xf numFmtId="0" fontId="81" fillId="0" borderId="11" xfId="0" applyFont="1" applyBorder="1" applyAlignment="1">
      <alignment horizontal="center" vertical="center" wrapText="1"/>
    </xf>
    <xf numFmtId="0" fontId="81" fillId="0" borderId="11" xfId="0" applyFont="1" applyBorder="1" applyAlignment="1">
      <alignment horizontal="left" vertical="center" wrapText="1"/>
    </xf>
    <xf numFmtId="0" fontId="13" fillId="0" borderId="11" xfId="55" applyFont="1" applyFill="1" applyBorder="1" applyAlignment="1">
      <alignment horizontal="left" vertical="center" wrapText="1"/>
      <protection/>
    </xf>
    <xf numFmtId="173" fontId="0" fillId="0" borderId="0" xfId="0" applyNumberFormat="1" applyBorder="1" applyAlignment="1">
      <alignment/>
    </xf>
    <xf numFmtId="173" fontId="90" fillId="0" borderId="0" xfId="0" applyNumberFormat="1" applyFont="1" applyBorder="1" applyAlignment="1">
      <alignment/>
    </xf>
    <xf numFmtId="0" fontId="0" fillId="33" borderId="0" xfId="0" applyFill="1" applyBorder="1" applyAlignment="1">
      <alignment/>
    </xf>
    <xf numFmtId="0" fontId="3" fillId="0" borderId="0" xfId="55" applyFont="1" applyFill="1" applyBorder="1" applyAlignment="1">
      <alignment horizontal="center" vertical="center" wrapText="1"/>
      <protection/>
    </xf>
    <xf numFmtId="0" fontId="84" fillId="0" borderId="11" xfId="0" applyFont="1" applyBorder="1" applyAlignment="1">
      <alignment horizontal="left" vertical="center" wrapText="1"/>
    </xf>
    <xf numFmtId="0" fontId="84" fillId="0" borderId="14" xfId="0" applyFont="1" applyBorder="1" applyAlignment="1">
      <alignment horizontal="left" wrapText="1"/>
    </xf>
    <xf numFmtId="0" fontId="84" fillId="0" borderId="16" xfId="0" applyFont="1" applyBorder="1" applyAlignment="1">
      <alignment horizontal="left" wrapText="1"/>
    </xf>
    <xf numFmtId="0" fontId="84" fillId="0" borderId="14" xfId="0" applyFont="1" applyBorder="1" applyAlignment="1">
      <alignment horizontal="left" vertical="center" wrapText="1"/>
    </xf>
    <xf numFmtId="0" fontId="84" fillId="0" borderId="16" xfId="0" applyFont="1" applyBorder="1" applyAlignment="1">
      <alignment horizontal="left" vertical="center" wrapText="1"/>
    </xf>
    <xf numFmtId="0" fontId="9" fillId="0" borderId="0" xfId="55" applyFont="1" applyAlignment="1">
      <alignment horizontal="left" vertical="top" wrapText="1"/>
      <protection/>
    </xf>
    <xf numFmtId="0" fontId="3" fillId="0" borderId="0" xfId="55" applyFont="1" applyAlignment="1">
      <alignment horizontal="center" vertical="top" wrapText="1"/>
      <protection/>
    </xf>
    <xf numFmtId="0" fontId="10" fillId="0" borderId="0" xfId="55" applyFont="1" applyAlignment="1">
      <alignment horizontal="center" vertical="top" wrapText="1"/>
      <protection/>
    </xf>
    <xf numFmtId="0" fontId="9" fillId="0" borderId="14" xfId="55" applyFont="1" applyBorder="1" applyAlignment="1">
      <alignment horizontal="center" vertical="center" wrapText="1"/>
      <protection/>
    </xf>
    <xf numFmtId="0" fontId="9" fillId="0" borderId="16" xfId="55" applyFont="1" applyBorder="1" applyAlignment="1">
      <alignment horizontal="center" vertical="center"/>
      <protection/>
    </xf>
    <xf numFmtId="0" fontId="84" fillId="0" borderId="11" xfId="0" applyFont="1" applyFill="1" applyBorder="1" applyAlignment="1">
      <alignment horizontal="left" vertical="center" wrapText="1"/>
    </xf>
    <xf numFmtId="0" fontId="9" fillId="0" borderId="14" xfId="55" applyFont="1" applyBorder="1" applyAlignment="1">
      <alignment horizontal="left" vertical="center" wrapText="1"/>
      <protection/>
    </xf>
    <xf numFmtId="0" fontId="9" fillId="0" borderId="16" xfId="55" applyFont="1" applyBorder="1" applyAlignment="1">
      <alignment horizontal="left" vertical="center" wrapText="1"/>
      <protection/>
    </xf>
    <xf numFmtId="0" fontId="9" fillId="0" borderId="14" xfId="55" applyFont="1" applyBorder="1" applyAlignment="1">
      <alignment horizontal="left" wrapText="1"/>
      <protection/>
    </xf>
    <xf numFmtId="0" fontId="9" fillId="0" borderId="16" xfId="55" applyFont="1" applyBorder="1" applyAlignment="1">
      <alignment horizontal="left" wrapText="1"/>
      <protection/>
    </xf>
    <xf numFmtId="0" fontId="9" fillId="0" borderId="11" xfId="0" applyFont="1" applyBorder="1" applyAlignment="1">
      <alignment horizontal="left" vertical="center" wrapText="1"/>
    </xf>
    <xf numFmtId="0" fontId="3" fillId="0" borderId="0" xfId="55" applyFont="1" applyFill="1" applyAlignment="1">
      <alignment horizontal="center" vertical="center" wrapText="1"/>
      <protection/>
    </xf>
    <xf numFmtId="0" fontId="91" fillId="0" borderId="0" xfId="0" applyFont="1" applyAlignment="1">
      <alignment horizontal="center" vertical="top" wrapText="1"/>
    </xf>
    <xf numFmtId="0" fontId="3" fillId="0" borderId="0" xfId="55" applyFont="1" applyBorder="1" applyAlignment="1">
      <alignment horizontal="center" vertical="center" wrapText="1"/>
      <protection/>
    </xf>
    <xf numFmtId="0" fontId="14" fillId="0" borderId="0" xfId="55" applyFont="1" applyAlignment="1">
      <alignment/>
      <protection/>
    </xf>
    <xf numFmtId="0" fontId="10" fillId="0" borderId="12" xfId="55" applyFont="1" applyBorder="1" applyAlignment="1">
      <alignment horizontal="right" vertical="center" wrapText="1"/>
      <protection/>
    </xf>
    <xf numFmtId="0" fontId="9" fillId="0" borderId="0" xfId="55" applyFont="1" applyFill="1" applyAlignment="1">
      <alignment horizontal="left" vertical="center" wrapText="1"/>
      <protection/>
    </xf>
    <xf numFmtId="0" fontId="22" fillId="0" borderId="0" xfId="55" applyFont="1" applyAlignment="1">
      <alignment horizontal="left" vertical="top" wrapText="1"/>
      <protection/>
    </xf>
    <xf numFmtId="0" fontId="9" fillId="0" borderId="0" xfId="55" applyFont="1" applyAlignment="1">
      <alignment horizontal="left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8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5 2" xfId="58"/>
    <cellStyle name="Обычный_все приложения_все приложения 201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Тысячи [0]_перечис.11" xfId="68"/>
    <cellStyle name="Тысячи_перечис.11" xfId="69"/>
    <cellStyle name="Comma" xfId="70"/>
    <cellStyle name="Comma [0]" xfId="71"/>
    <cellStyle name="Финансовый 2" xfId="72"/>
    <cellStyle name="Финансовый 2 2" xfId="73"/>
    <cellStyle name="Финансовый 2 2 2" xfId="74"/>
    <cellStyle name="Финансовый 3" xfId="75"/>
    <cellStyle name="Финансовый_все приложения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0</xdr:rowOff>
    </xdr:from>
    <xdr:to>
      <xdr:col>3</xdr:col>
      <xdr:colOff>1390650</xdr:colOff>
      <xdr:row>0</xdr:row>
      <xdr:rowOff>819150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05350" y="0"/>
          <a:ext cx="481965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к решению  Совета депутатов МОШебалинское сельское поселение №27/5 от "28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 декабря 2021 г "О бюджете муниципального образования  Шебалинское сельское поселение на 2022 год плановый период 2023-2024гг."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9;%20&#1082;&#1086;&#1084;&#1087;&#1072;\&#1073;&#1102;&#1076;&#1078;&#1077;&#1090;\&#1087;&#1088;&#1086;&#1077;&#1082;&#1090;%20&#1073;&#1102;&#1076;&#1078;&#1077;&#1090;&#1072;%202014-2016\&#1073;&#1102;&#1076;&#1078;&#1077;&#1090;%20&#1085;&#1072;%202014%20&#1075;&#1086;&#1076;%202-&#1095;&#1090;&#1077;&#1085;&#1080;&#1077;\&#1091;&#1090;&#1074;&#1077;&#1088;&#1078;&#1076;&#1077;&#1085;&#1085;&#1099;&#1081;%20&#1073;&#1102;&#1076;&#1078;&#1077;&#1090;%202014%20&#1075;&#1086;&#1076;\&#1073;&#1102;&#1076;&#1078;&#1077;&#1090;%202011\&#1050;&#1086;&#1087;&#1080;&#1103;%20&#1073;&#1102;&#1076;&#1078;&#1077;&#1090;%202011%20&#1087;&#1086;&#1089;&#1083;&#1077;%20&#1074;&#1086;&#1089;&#1089;&#1090;&#1072;&#1085;\Documents%20and%20Settings\USER\&#1052;&#1086;&#1080;%20&#1076;&#1086;&#1082;&#1091;&#1084;&#1077;&#1085;&#1090;&#1099;\25%20&#1084;&#1072;&#1088;&#1090;&#1072;\&#1087;&#1088;&#1080;&#1083;&#1086;&#1078;&#1077;&#1085;&#1080;&#1103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bmen\Documents%20and%20Settings\Admin\&#1056;&#1072;&#1073;&#1086;&#1095;&#1080;&#1081;%20&#1089;&#1090;&#1086;&#1083;\&#1073;&#1102;&#1076;&#1078;&#1077;&#1090;\&#1073;&#1102;&#1076;&#1078;&#1077;&#1090;%202010%20&#1075;&#1086;&#1076;&#1072;%20&#1088;&#1072;&#1081;&#1086;&#1085;&#1072;\&#1080;&#1079;&#1084;&#1077;&#1085;&#1077;&#1085;&#1080;&#1103;\29.09\&#1044;&#1086;&#1082;&#1091;&#1084;&#1077;&#1085;&#1090;&#1099;%20&#1057;&#1072;&#1096;&#1072;\&#1057;&#1072;&#1096;&#1072;%20&#1041;\&#1073;&#1102;&#1076;&#1078;&#1077;&#1090;\&#1073;&#1102;&#1076;&#1078;&#1077;&#1090;%202010%20&#1075;&#1086;&#1076;&#1072;%20&#1088;&#1072;&#1081;&#1086;&#1085;&#1072;\&#1080;&#1079;&#1084;&#1077;&#1085;&#1077;&#1085;&#1080;&#1103;\18%20&#1084;&#1072;&#1103;%202010%20&#1075;\&#1087;&#1088;&#1080;&#1083;&#1086;&#1078;&#1077;&#1085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"/>
      <sheetName val="3"/>
      <sheetName val="4,"/>
      <sheetName val="5,"/>
      <sheetName val="6"/>
      <sheetName val="6 (источники)"/>
      <sheetName val="6 (на сессию)"/>
      <sheetName val="7"/>
      <sheetName val="7 (3)"/>
      <sheetName val="7 (2)"/>
      <sheetName val="8 (2)"/>
      <sheetName val="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"/>
      <sheetName val="3"/>
      <sheetName val="4,"/>
      <sheetName val="5"/>
      <sheetName val="6 "/>
      <sheetName val="7"/>
      <sheetName val="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14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14.57421875" style="24" customWidth="1"/>
    <col min="2" max="2" width="29.57421875" style="24" customWidth="1"/>
    <col min="3" max="3" width="69.7109375" style="24" customWidth="1"/>
    <col min="4" max="16384" width="9.140625" style="24" customWidth="1"/>
  </cols>
  <sheetData>
    <row r="1" spans="1:10" ht="77.25" customHeight="1">
      <c r="A1" s="19"/>
      <c r="B1" s="19"/>
      <c r="C1" s="128" t="s">
        <v>344</v>
      </c>
      <c r="D1" s="26"/>
      <c r="E1" s="26"/>
      <c r="F1" s="26"/>
      <c r="G1" s="26"/>
      <c r="H1" s="26"/>
      <c r="I1" s="26"/>
      <c r="J1" s="26"/>
    </row>
    <row r="2" spans="1:3" ht="60" customHeight="1" thickBot="1">
      <c r="A2" s="334" t="s">
        <v>237</v>
      </c>
      <c r="B2" s="334"/>
      <c r="C2" s="334"/>
    </row>
    <row r="3" spans="1:3" s="25" customFormat="1" ht="64.5" customHeight="1">
      <c r="A3" s="212" t="s">
        <v>234</v>
      </c>
      <c r="B3" s="211" t="s">
        <v>233</v>
      </c>
      <c r="C3" s="210" t="s">
        <v>232</v>
      </c>
    </row>
    <row r="4" spans="1:3" ht="31.5">
      <c r="A4" s="209">
        <v>801</v>
      </c>
      <c r="B4" s="200" t="s">
        <v>231</v>
      </c>
      <c r="C4" s="208" t="s">
        <v>157</v>
      </c>
    </row>
    <row r="5" spans="1:3" ht="63">
      <c r="A5" s="209">
        <v>801</v>
      </c>
      <c r="B5" s="200" t="s">
        <v>230</v>
      </c>
      <c r="C5" s="208" t="s">
        <v>163</v>
      </c>
    </row>
    <row r="6" spans="1:3" ht="31.5">
      <c r="A6" s="209">
        <v>801</v>
      </c>
      <c r="B6" s="200" t="s">
        <v>229</v>
      </c>
      <c r="C6" s="208" t="s">
        <v>228</v>
      </c>
    </row>
    <row r="7" spans="1:3" ht="31.5">
      <c r="A7" s="209">
        <v>801</v>
      </c>
      <c r="B7" s="200" t="s">
        <v>227</v>
      </c>
      <c r="C7" s="208" t="s">
        <v>226</v>
      </c>
    </row>
    <row r="8" spans="1:3" ht="47.25">
      <c r="A8" s="209">
        <v>801</v>
      </c>
      <c r="B8" s="200" t="s">
        <v>225</v>
      </c>
      <c r="C8" s="208" t="s">
        <v>224</v>
      </c>
    </row>
    <row r="9" spans="1:3" ht="47.25">
      <c r="A9" s="209">
        <v>801</v>
      </c>
      <c r="B9" s="200" t="s">
        <v>223</v>
      </c>
      <c r="C9" s="208" t="s">
        <v>166</v>
      </c>
    </row>
    <row r="10" spans="1:3" ht="31.5">
      <c r="A10" s="209">
        <v>801</v>
      </c>
      <c r="B10" s="200" t="s">
        <v>222</v>
      </c>
      <c r="C10" s="208" t="s">
        <v>159</v>
      </c>
    </row>
    <row r="11" spans="1:3" ht="31.5">
      <c r="A11" s="209">
        <v>801</v>
      </c>
      <c r="B11" s="200" t="s">
        <v>221</v>
      </c>
      <c r="C11" s="208" t="s">
        <v>220</v>
      </c>
    </row>
    <row r="12" spans="1:3" ht="31.5">
      <c r="A12" s="209">
        <v>801</v>
      </c>
      <c r="B12" s="200" t="s">
        <v>219</v>
      </c>
      <c r="C12" s="208" t="s">
        <v>218</v>
      </c>
    </row>
    <row r="13" spans="1:3" ht="31.5">
      <c r="A13" s="209">
        <v>801</v>
      </c>
      <c r="B13" s="200" t="s">
        <v>217</v>
      </c>
      <c r="C13" s="208" t="s">
        <v>216</v>
      </c>
    </row>
    <row r="14" spans="1:3" ht="105.75" customHeight="1">
      <c r="A14" s="209">
        <v>801</v>
      </c>
      <c r="B14" s="200" t="s">
        <v>215</v>
      </c>
      <c r="C14" s="208" t="s">
        <v>214</v>
      </c>
    </row>
  </sheetData>
  <sheetProtection/>
  <mergeCells count="1"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64"/>
  <sheetViews>
    <sheetView zoomScale="80" zoomScaleNormal="80" workbookViewId="0" topLeftCell="A13">
      <selection activeCell="I4" sqref="I4"/>
    </sheetView>
  </sheetViews>
  <sheetFormatPr defaultColWidth="9.140625" defaultRowHeight="15"/>
  <cols>
    <col min="1" max="1" width="89.00390625" style="53" customWidth="1"/>
    <col min="2" max="2" width="13.57421875" style="21" customWidth="1"/>
    <col min="3" max="3" width="0.2890625" style="21" customWidth="1"/>
    <col min="4" max="4" width="15.28125" style="52" customWidth="1"/>
    <col min="5" max="5" width="17.28125" style="20" customWidth="1"/>
  </cols>
  <sheetData>
    <row r="1" spans="2:5" ht="95.25" customHeight="1">
      <c r="B1" s="358" t="s">
        <v>349</v>
      </c>
      <c r="C1" s="358"/>
      <c r="D1" s="358"/>
      <c r="E1" s="358"/>
    </row>
    <row r="2" spans="1:5" ht="59.25" customHeight="1">
      <c r="A2" s="341" t="s">
        <v>332</v>
      </c>
      <c r="B2" s="341"/>
      <c r="C2" s="341"/>
      <c r="D2" s="341"/>
      <c r="E2" s="341"/>
    </row>
    <row r="3" spans="1:5" ht="15.75">
      <c r="A3" s="64"/>
      <c r="B3" s="66"/>
      <c r="C3" s="66"/>
      <c r="D3" s="64"/>
      <c r="E3" s="65" t="s">
        <v>26</v>
      </c>
    </row>
    <row r="4" spans="1:5" ht="243.75">
      <c r="A4" s="37" t="s">
        <v>73</v>
      </c>
      <c r="B4" s="37" t="s">
        <v>72</v>
      </c>
      <c r="C4" s="37" t="s">
        <v>251</v>
      </c>
      <c r="D4" s="37" t="s">
        <v>296</v>
      </c>
      <c r="E4" s="37" t="s">
        <v>319</v>
      </c>
    </row>
    <row r="5" spans="1:5" ht="18.75">
      <c r="A5" s="39">
        <v>1</v>
      </c>
      <c r="B5" s="61">
        <v>2</v>
      </c>
      <c r="C5" s="61">
        <v>3</v>
      </c>
      <c r="D5" s="39">
        <v>5</v>
      </c>
      <c r="E5" s="39">
        <v>6</v>
      </c>
    </row>
    <row r="6" spans="1:5" ht="18.75">
      <c r="A6" s="72" t="s">
        <v>6</v>
      </c>
      <c r="B6" s="73" t="s">
        <v>71</v>
      </c>
      <c r="C6" s="227">
        <f>C7+C8+C11</f>
        <v>-164.7</v>
      </c>
      <c r="D6" s="227">
        <f>D7+D8</f>
        <v>3731.8999999999996</v>
      </c>
      <c r="E6" s="227">
        <f>E7+E8</f>
        <v>3731.8999999999996</v>
      </c>
    </row>
    <row r="7" spans="1:5" ht="37.5">
      <c r="A7" s="59" t="s">
        <v>70</v>
      </c>
      <c r="B7" s="58" t="s">
        <v>69</v>
      </c>
      <c r="C7" s="235">
        <v>0</v>
      </c>
      <c r="D7" s="228">
        <v>577.3</v>
      </c>
      <c r="E7" s="228">
        <v>577.3</v>
      </c>
    </row>
    <row r="8" spans="1:5" ht="56.25">
      <c r="A8" s="59" t="s">
        <v>68</v>
      </c>
      <c r="B8" s="58" t="s">
        <v>67</v>
      </c>
      <c r="C8" s="235">
        <v>-169.7</v>
      </c>
      <c r="D8" s="228">
        <v>3154.6</v>
      </c>
      <c r="E8" s="228">
        <v>3154.6</v>
      </c>
    </row>
    <row r="9" spans="1:5" s="92" customFormat="1" ht="18.75">
      <c r="A9" s="72" t="s">
        <v>249</v>
      </c>
      <c r="B9" s="58" t="s">
        <v>253</v>
      </c>
      <c r="C9" s="235"/>
      <c r="D9" s="227">
        <f>D10+D11</f>
        <v>50</v>
      </c>
      <c r="E9" s="227">
        <f>E10+E11</f>
        <v>50</v>
      </c>
    </row>
    <row r="10" spans="1:5" s="92" customFormat="1" ht="18.75">
      <c r="A10" s="330" t="s">
        <v>249</v>
      </c>
      <c r="B10" s="58" t="s">
        <v>253</v>
      </c>
      <c r="C10" s="235"/>
      <c r="D10" s="228">
        <v>0</v>
      </c>
      <c r="E10" s="228">
        <v>0</v>
      </c>
    </row>
    <row r="11" spans="1:5" s="92" customFormat="1" ht="26.25" customHeight="1">
      <c r="A11" s="77" t="s">
        <v>16</v>
      </c>
      <c r="B11" s="58" t="s">
        <v>78</v>
      </c>
      <c r="C11" s="235" t="s">
        <v>256</v>
      </c>
      <c r="D11" s="228">
        <v>50</v>
      </c>
      <c r="E11" s="228">
        <v>50</v>
      </c>
    </row>
    <row r="12" spans="1:5" s="92" customFormat="1" ht="18.75">
      <c r="A12" s="213" t="s">
        <v>243</v>
      </c>
      <c r="B12" s="58" t="s">
        <v>244</v>
      </c>
      <c r="C12" s="236">
        <v>-2075</v>
      </c>
      <c r="D12" s="227">
        <v>456.8</v>
      </c>
      <c r="E12" s="227">
        <v>456.8</v>
      </c>
    </row>
    <row r="13" spans="1:5" ht="18.75">
      <c r="A13" s="104" t="s">
        <v>24</v>
      </c>
      <c r="B13" s="73" t="s">
        <v>66</v>
      </c>
      <c r="C13" s="227" t="str">
        <f>C14</f>
        <v>136,8</v>
      </c>
      <c r="D13" s="227">
        <f>D14</f>
        <v>350.1</v>
      </c>
      <c r="E13" s="227">
        <f>E14</f>
        <v>363.1</v>
      </c>
    </row>
    <row r="14" spans="1:5" ht="35.25" customHeight="1">
      <c r="A14" s="77" t="s">
        <v>65</v>
      </c>
      <c r="B14" s="58" t="s">
        <v>64</v>
      </c>
      <c r="C14" s="235" t="s">
        <v>257</v>
      </c>
      <c r="D14" s="228">
        <v>350.1</v>
      </c>
      <c r="E14" s="228">
        <v>363.1</v>
      </c>
    </row>
    <row r="15" spans="1:5" ht="37.5">
      <c r="A15" s="72" t="s">
        <v>18</v>
      </c>
      <c r="B15" s="73" t="s">
        <v>63</v>
      </c>
      <c r="C15" s="227">
        <f>C17</f>
        <v>40</v>
      </c>
      <c r="D15" s="227">
        <f>D17</f>
        <v>70</v>
      </c>
      <c r="E15" s="227">
        <f>E17</f>
        <v>70</v>
      </c>
    </row>
    <row r="16" spans="1:5" s="92" customFormat="1" ht="3.75" customHeight="1">
      <c r="A16" s="72"/>
      <c r="B16" s="73"/>
      <c r="C16" s="227"/>
      <c r="D16" s="227"/>
      <c r="E16" s="227"/>
    </row>
    <row r="17" spans="1:5" ht="18.75">
      <c r="A17" s="59" t="s">
        <v>25</v>
      </c>
      <c r="B17" s="58" t="s">
        <v>62</v>
      </c>
      <c r="C17" s="235">
        <v>40</v>
      </c>
      <c r="D17" s="228">
        <v>70</v>
      </c>
      <c r="E17" s="228">
        <v>70</v>
      </c>
    </row>
    <row r="18" spans="1:5" s="92" customFormat="1" ht="18.75">
      <c r="A18" s="72" t="s">
        <v>278</v>
      </c>
      <c r="B18" s="58" t="s">
        <v>275</v>
      </c>
      <c r="C18" s="235"/>
      <c r="D18" s="227">
        <v>0</v>
      </c>
      <c r="E18" s="227">
        <v>0</v>
      </c>
    </row>
    <row r="19" spans="1:5" s="92" customFormat="1" ht="18.75">
      <c r="A19" s="59" t="s">
        <v>293</v>
      </c>
      <c r="B19" s="58" t="s">
        <v>277</v>
      </c>
      <c r="C19" s="235"/>
      <c r="D19" s="228">
        <v>0</v>
      </c>
      <c r="E19" s="228">
        <v>0</v>
      </c>
    </row>
    <row r="20" spans="1:5" ht="18.75">
      <c r="A20" s="104" t="s">
        <v>87</v>
      </c>
      <c r="B20" s="73" t="s">
        <v>88</v>
      </c>
      <c r="C20" s="227">
        <f>C22+C21</f>
        <v>860.5999999999999</v>
      </c>
      <c r="D20" s="227">
        <f>D21+D22</f>
        <v>5376</v>
      </c>
      <c r="E20" s="227">
        <f>E21+E22</f>
        <v>5642.2</v>
      </c>
    </row>
    <row r="21" spans="1:5" s="92" customFormat="1" ht="33" customHeight="1">
      <c r="A21" s="77" t="s">
        <v>89</v>
      </c>
      <c r="B21" s="58" t="s">
        <v>90</v>
      </c>
      <c r="C21" s="235" t="s">
        <v>258</v>
      </c>
      <c r="D21" s="228">
        <v>1139</v>
      </c>
      <c r="E21" s="228">
        <v>1139</v>
      </c>
    </row>
    <row r="22" spans="1:5" ht="18.75">
      <c r="A22" s="77" t="s">
        <v>97</v>
      </c>
      <c r="B22" s="58" t="s">
        <v>96</v>
      </c>
      <c r="C22" s="235">
        <v>-70.2</v>
      </c>
      <c r="D22" s="228">
        <v>4237</v>
      </c>
      <c r="E22" s="228">
        <v>4503.2</v>
      </c>
    </row>
    <row r="23" spans="1:5" ht="20.25">
      <c r="A23" s="84" t="s">
        <v>93</v>
      </c>
      <c r="B23" s="58"/>
      <c r="C23" s="236">
        <v>-178.1</v>
      </c>
      <c r="D23" s="227">
        <v>0</v>
      </c>
      <c r="E23" s="227">
        <v>0</v>
      </c>
    </row>
    <row r="24" spans="1:5" ht="18.75">
      <c r="A24" s="75" t="s">
        <v>22</v>
      </c>
      <c r="B24" s="76"/>
      <c r="C24" s="227">
        <f>C6+C13+C15+C20+C23+C12</f>
        <v>-1380.4</v>
      </c>
      <c r="D24" s="227">
        <f>D6+D9+D12+D13+D15+D18+D20+D23</f>
        <v>10034.8</v>
      </c>
      <c r="E24" s="227">
        <f>E6+E9+E12+E13+E15+E18+E20+E23</f>
        <v>10314</v>
      </c>
    </row>
    <row r="25" spans="1:5" ht="18.75">
      <c r="A25" s="57"/>
      <c r="B25" s="56"/>
      <c r="C25" s="56"/>
      <c r="D25" s="55"/>
      <c r="E25" s="22"/>
    </row>
    <row r="26" spans="1:5" ht="18.75">
      <c r="A26" s="57"/>
      <c r="B26" s="56"/>
      <c r="C26" s="56"/>
      <c r="D26" s="55"/>
      <c r="E26" s="22"/>
    </row>
    <row r="27" spans="1:5" ht="18.75">
      <c r="A27" s="57"/>
      <c r="B27" s="56"/>
      <c r="C27" s="56"/>
      <c r="D27" s="55"/>
      <c r="E27" s="22"/>
    </row>
    <row r="28" spans="1:5" ht="18.75">
      <c r="A28" s="57"/>
      <c r="B28" s="56"/>
      <c r="C28" s="56"/>
      <c r="D28" s="55"/>
      <c r="E28" s="22"/>
    </row>
    <row r="29" spans="1:5" ht="18.75">
      <c r="A29" s="57"/>
      <c r="B29" s="56"/>
      <c r="C29" s="56"/>
      <c r="D29" s="55"/>
      <c r="E29" s="22"/>
    </row>
    <row r="30" spans="1:5" ht="18.75">
      <c r="A30" s="57"/>
      <c r="B30" s="56"/>
      <c r="C30" s="56"/>
      <c r="D30" s="55"/>
      <c r="E30" s="22"/>
    </row>
    <row r="31" spans="1:5" ht="18.75">
      <c r="A31" s="57"/>
      <c r="B31" s="56"/>
      <c r="C31" s="56"/>
      <c r="D31" s="55"/>
      <c r="E31" s="22"/>
    </row>
    <row r="32" spans="1:5" ht="18.75">
      <c r="A32" s="57"/>
      <c r="B32" s="56"/>
      <c r="C32" s="56"/>
      <c r="D32" s="55"/>
      <c r="E32" s="22"/>
    </row>
    <row r="33" spans="1:5" ht="18.75">
      <c r="A33" s="57"/>
      <c r="B33" s="56"/>
      <c r="C33" s="56"/>
      <c r="D33" s="55"/>
      <c r="E33" s="22"/>
    </row>
    <row r="34" spans="1:5" ht="18.75">
      <c r="A34" s="57"/>
      <c r="B34" s="56"/>
      <c r="C34" s="56"/>
      <c r="D34" s="55"/>
      <c r="E34" s="22"/>
    </row>
    <row r="35" spans="1:5" ht="18.75">
      <c r="A35" s="57"/>
      <c r="B35" s="56"/>
      <c r="C35" s="56"/>
      <c r="D35" s="55"/>
      <c r="E35" s="22"/>
    </row>
    <row r="36" spans="1:5" ht="18.75">
      <c r="A36" s="57"/>
      <c r="B36" s="56"/>
      <c r="C36" s="56"/>
      <c r="D36" s="55"/>
      <c r="E36" s="22"/>
    </row>
    <row r="37" spans="1:5" ht="18.75">
      <c r="A37" s="57"/>
      <c r="B37" s="56"/>
      <c r="C37" s="56"/>
      <c r="D37" s="55"/>
      <c r="E37" s="22"/>
    </row>
    <row r="38" spans="1:5" ht="18.75">
      <c r="A38" s="57"/>
      <c r="B38" s="56"/>
      <c r="C38" s="56"/>
      <c r="D38" s="55"/>
      <c r="E38" s="22"/>
    </row>
    <row r="39" spans="1:5" ht="18.75">
      <c r="A39" s="57"/>
      <c r="B39" s="56"/>
      <c r="C39" s="56"/>
      <c r="D39" s="55"/>
      <c r="E39" s="22"/>
    </row>
    <row r="40" spans="1:5" ht="18.75">
      <c r="A40" s="57"/>
      <c r="B40" s="56"/>
      <c r="C40" s="56"/>
      <c r="D40" s="55"/>
      <c r="E40" s="22"/>
    </row>
    <row r="41" spans="1:5" ht="18.75">
      <c r="A41" s="57"/>
      <c r="B41" s="56"/>
      <c r="C41" s="56"/>
      <c r="D41" s="55"/>
      <c r="E41" s="22"/>
    </row>
    <row r="42" spans="2:3" ht="15">
      <c r="B42" s="54"/>
      <c r="C42" s="54"/>
    </row>
    <row r="43" spans="2:3" ht="15">
      <c r="B43" s="54"/>
      <c r="C43" s="54"/>
    </row>
    <row r="44" spans="2:3" ht="15">
      <c r="B44" s="54"/>
      <c r="C44" s="54"/>
    </row>
    <row r="45" spans="2:3" ht="15">
      <c r="B45" s="54"/>
      <c r="C45" s="54"/>
    </row>
    <row r="46" spans="2:3" ht="15">
      <c r="B46" s="54"/>
      <c r="C46" s="54"/>
    </row>
    <row r="47" spans="2:3" ht="15">
      <c r="B47" s="54"/>
      <c r="C47" s="54"/>
    </row>
    <row r="48" spans="2:3" ht="15">
      <c r="B48" s="54"/>
      <c r="C48" s="54"/>
    </row>
    <row r="49" spans="2:3" ht="15">
      <c r="B49" s="54"/>
      <c r="C49" s="54"/>
    </row>
    <row r="50" spans="2:3" ht="15">
      <c r="B50" s="54"/>
      <c r="C50" s="54"/>
    </row>
    <row r="51" spans="2:3" ht="15">
      <c r="B51" s="54"/>
      <c r="C51" s="54"/>
    </row>
    <row r="52" spans="2:3" ht="15">
      <c r="B52" s="54"/>
      <c r="C52" s="54"/>
    </row>
    <row r="53" spans="2:3" ht="15">
      <c r="B53" s="54"/>
      <c r="C53" s="54"/>
    </row>
    <row r="54" spans="2:3" ht="15">
      <c r="B54" s="54"/>
      <c r="C54" s="54"/>
    </row>
    <row r="55" spans="2:3" ht="15">
      <c r="B55" s="54"/>
      <c r="C55" s="54"/>
    </row>
    <row r="56" spans="2:3" ht="15">
      <c r="B56" s="54"/>
      <c r="C56" s="54"/>
    </row>
    <row r="57" spans="1:5" ht="15">
      <c r="A57" s="24"/>
      <c r="B57" s="54"/>
      <c r="C57" s="54"/>
      <c r="D57" s="24"/>
      <c r="E57" s="24"/>
    </row>
    <row r="58" spans="1:5" ht="15">
      <c r="A58" s="24"/>
      <c r="B58" s="54"/>
      <c r="C58" s="54"/>
      <c r="D58" s="24"/>
      <c r="E58" s="24"/>
    </row>
    <row r="59" spans="1:5" ht="15">
      <c r="A59" s="24"/>
      <c r="B59" s="54"/>
      <c r="C59" s="54"/>
      <c r="D59" s="24"/>
      <c r="E59" s="24"/>
    </row>
    <row r="60" spans="1:5" ht="15">
      <c r="A60" s="24"/>
      <c r="B60" s="54"/>
      <c r="C60" s="54"/>
      <c r="D60" s="24"/>
      <c r="E60" s="24"/>
    </row>
    <row r="61" spans="1:5" ht="15">
      <c r="A61" s="24"/>
      <c r="B61" s="54"/>
      <c r="C61" s="54"/>
      <c r="D61" s="24"/>
      <c r="E61" s="24"/>
    </row>
    <row r="62" spans="1:5" ht="15">
      <c r="A62" s="24"/>
      <c r="B62" s="54"/>
      <c r="C62" s="54"/>
      <c r="D62" s="24"/>
      <c r="E62" s="24"/>
    </row>
    <row r="63" spans="1:5" ht="15">
      <c r="A63" s="24"/>
      <c r="B63" s="54"/>
      <c r="C63" s="54"/>
      <c r="D63" s="24"/>
      <c r="E63" s="24"/>
    </row>
    <row r="64" spans="1:5" ht="15">
      <c r="A64" s="24"/>
      <c r="B64" s="54"/>
      <c r="C64" s="54"/>
      <c r="D64" s="24"/>
      <c r="E64" s="24"/>
    </row>
  </sheetData>
  <sheetProtection/>
  <mergeCells count="2">
    <mergeCell ref="B1:E1"/>
    <mergeCell ref="A2:E2"/>
  </mergeCells>
  <printOptions/>
  <pageMargins left="0.7086614173228347" right="0.8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CB62"/>
  <sheetViews>
    <sheetView view="pageBreakPreview" zoomScale="70" zoomScaleNormal="64" zoomScaleSheetLayoutView="70" zoomScalePageLayoutView="86" workbookViewId="0" topLeftCell="A49">
      <selection activeCell="M12" sqref="M12"/>
    </sheetView>
  </sheetViews>
  <sheetFormatPr defaultColWidth="9.140625" defaultRowHeight="15"/>
  <cols>
    <col min="1" max="1" width="117.421875" style="13" customWidth="1"/>
    <col min="2" max="2" width="12.7109375" style="13" customWidth="1"/>
    <col min="3" max="3" width="11.57421875" style="13" customWidth="1"/>
    <col min="4" max="4" width="9.140625" style="13" customWidth="1"/>
    <col min="5" max="5" width="28.57421875" style="13" customWidth="1"/>
    <col min="6" max="6" width="11.57421875" style="13" customWidth="1"/>
    <col min="7" max="7" width="0.42578125" style="13" customWidth="1"/>
    <col min="8" max="8" width="21.00390625" style="0" customWidth="1"/>
  </cols>
  <sheetData>
    <row r="1" spans="1:8" ht="101.25" customHeight="1">
      <c r="A1" s="1"/>
      <c r="B1" s="90"/>
      <c r="C1" s="362" t="s">
        <v>350</v>
      </c>
      <c r="D1" s="362"/>
      <c r="E1" s="362"/>
      <c r="F1" s="362"/>
      <c r="G1" s="362"/>
      <c r="H1" s="362"/>
    </row>
    <row r="2" spans="1:8" ht="43.5" customHeight="1">
      <c r="A2" s="361" t="s">
        <v>333</v>
      </c>
      <c r="B2" s="361"/>
      <c r="C2" s="361"/>
      <c r="D2" s="361"/>
      <c r="E2" s="361"/>
      <c r="F2" s="361"/>
      <c r="G2" s="361"/>
      <c r="H2" s="361"/>
    </row>
    <row r="3" spans="1:8" ht="19.5" customHeight="1">
      <c r="A3" s="2"/>
      <c r="B3" s="359"/>
      <c r="C3" s="359"/>
      <c r="D3" s="359"/>
      <c r="E3" s="359"/>
      <c r="F3" s="359"/>
      <c r="G3" s="2"/>
      <c r="H3" s="109" t="s">
        <v>26</v>
      </c>
    </row>
    <row r="4" spans="1:8" s="81" customFormat="1" ht="109.5" customHeight="1">
      <c r="A4" s="107" t="s">
        <v>0</v>
      </c>
      <c r="B4" s="107" t="s">
        <v>1</v>
      </c>
      <c r="C4" s="107" t="s">
        <v>2</v>
      </c>
      <c r="D4" s="107" t="s">
        <v>3</v>
      </c>
      <c r="E4" s="107" t="s">
        <v>4</v>
      </c>
      <c r="F4" s="107" t="s">
        <v>5</v>
      </c>
      <c r="G4" s="107" t="s">
        <v>248</v>
      </c>
      <c r="H4" s="108" t="s">
        <v>334</v>
      </c>
    </row>
    <row r="5" spans="1:8" s="87" customFormat="1" ht="18.75">
      <c r="A5" s="85">
        <v>1</v>
      </c>
      <c r="B5" s="85">
        <v>2</v>
      </c>
      <c r="C5" s="85">
        <v>3</v>
      </c>
      <c r="D5" s="85">
        <v>4</v>
      </c>
      <c r="E5" s="85">
        <v>5</v>
      </c>
      <c r="F5" s="85">
        <v>6</v>
      </c>
      <c r="G5" s="85">
        <v>7</v>
      </c>
      <c r="H5" s="86">
        <v>8</v>
      </c>
    </row>
    <row r="6" spans="1:8" s="82" customFormat="1" ht="20.25">
      <c r="A6" s="284"/>
      <c r="B6" s="275" t="s">
        <v>7</v>
      </c>
      <c r="C6" s="275" t="s">
        <v>8</v>
      </c>
      <c r="D6" s="275" t="s">
        <v>9</v>
      </c>
      <c r="E6" s="275"/>
      <c r="F6" s="275"/>
      <c r="G6" s="285">
        <f>G7+G11+G26</f>
        <v>-384.1</v>
      </c>
      <c r="H6" s="264">
        <f>H7+H8+H9</f>
        <v>3929.5</v>
      </c>
    </row>
    <row r="7" spans="1:8" s="82" customFormat="1" ht="40.5">
      <c r="A7" s="286" t="s">
        <v>10</v>
      </c>
      <c r="B7" s="275" t="s">
        <v>7</v>
      </c>
      <c r="C7" s="277" t="s">
        <v>8</v>
      </c>
      <c r="D7" s="277" t="s">
        <v>11</v>
      </c>
      <c r="E7" s="277"/>
      <c r="F7" s="277"/>
      <c r="G7" s="280">
        <f>G9</f>
        <v>0</v>
      </c>
      <c r="H7" s="260">
        <v>577.3</v>
      </c>
    </row>
    <row r="8" spans="1:8" s="82" customFormat="1" ht="26.25" customHeight="1">
      <c r="A8" s="95" t="s">
        <v>143</v>
      </c>
      <c r="B8" s="275" t="s">
        <v>7</v>
      </c>
      <c r="C8" s="277" t="s">
        <v>8</v>
      </c>
      <c r="D8" s="277" t="s">
        <v>11</v>
      </c>
      <c r="E8" s="277"/>
      <c r="F8" s="277"/>
      <c r="G8" s="280">
        <v>0</v>
      </c>
      <c r="H8" s="260">
        <v>36.4</v>
      </c>
    </row>
    <row r="9" spans="1:8" s="82" customFormat="1" ht="20.25">
      <c r="A9" s="95" t="s">
        <v>145</v>
      </c>
      <c r="B9" s="275" t="s">
        <v>7</v>
      </c>
      <c r="C9" s="277" t="s">
        <v>8</v>
      </c>
      <c r="D9" s="277" t="s">
        <v>11</v>
      </c>
      <c r="E9" s="278" t="s">
        <v>144</v>
      </c>
      <c r="F9" s="277"/>
      <c r="G9" s="280">
        <f>G10</f>
        <v>0</v>
      </c>
      <c r="H9" s="260">
        <f>H10</f>
        <v>3315.8</v>
      </c>
    </row>
    <row r="10" spans="1:8" s="82" customFormat="1" ht="64.5" customHeight="1">
      <c r="A10" s="287" t="s">
        <v>79</v>
      </c>
      <c r="B10" s="276" t="s">
        <v>7</v>
      </c>
      <c r="C10" s="278" t="s">
        <v>8</v>
      </c>
      <c r="D10" s="278" t="s">
        <v>11</v>
      </c>
      <c r="E10" s="278" t="s">
        <v>144</v>
      </c>
      <c r="F10" s="278" t="s">
        <v>80</v>
      </c>
      <c r="G10" s="253">
        <v>0</v>
      </c>
      <c r="H10" s="239">
        <v>3315.8</v>
      </c>
    </row>
    <row r="11" spans="1:8" s="82" customFormat="1" ht="60.75">
      <c r="A11" s="288" t="s">
        <v>12</v>
      </c>
      <c r="B11" s="275" t="s">
        <v>7</v>
      </c>
      <c r="C11" s="277" t="s">
        <v>8</v>
      </c>
      <c r="D11" s="277" t="s">
        <v>13</v>
      </c>
      <c r="E11" s="278"/>
      <c r="F11" s="277"/>
      <c r="G11" s="285">
        <f>G12+G22</f>
        <v>-389.1</v>
      </c>
      <c r="H11" s="264">
        <f>H12+H22</f>
        <v>0</v>
      </c>
    </row>
    <row r="12" spans="1:80" s="237" customFormat="1" ht="68.25" customHeight="1">
      <c r="A12" s="166" t="s">
        <v>263</v>
      </c>
      <c r="B12" s="275" t="s">
        <v>7</v>
      </c>
      <c r="C12" s="275" t="s">
        <v>8</v>
      </c>
      <c r="D12" s="275" t="s">
        <v>13</v>
      </c>
      <c r="E12" s="277" t="s">
        <v>139</v>
      </c>
      <c r="F12" s="275"/>
      <c r="G12" s="280">
        <v>-389.1</v>
      </c>
      <c r="H12" s="260">
        <v>0</v>
      </c>
      <c r="I12" s="333"/>
      <c r="J12" s="333"/>
      <c r="K12" s="333"/>
      <c r="L12" s="333"/>
      <c r="M12" s="333"/>
      <c r="N12" s="333"/>
      <c r="O12" s="333"/>
      <c r="P12" s="333"/>
      <c r="Q12" s="333"/>
      <c r="R12" s="333"/>
      <c r="S12" s="333"/>
      <c r="T12" s="333"/>
      <c r="U12" s="333"/>
      <c r="V12" s="333"/>
      <c r="W12" s="333"/>
      <c r="X12" s="333"/>
      <c r="Y12" s="333"/>
      <c r="Z12" s="333"/>
      <c r="AA12" s="333"/>
      <c r="AB12" s="333"/>
      <c r="AC12" s="333"/>
      <c r="AD12" s="333"/>
      <c r="AE12" s="333"/>
      <c r="AF12" s="333"/>
      <c r="AG12" s="333"/>
      <c r="AH12" s="333"/>
      <c r="AI12" s="333"/>
      <c r="AJ12" s="333"/>
      <c r="AK12" s="333"/>
      <c r="AL12" s="333"/>
      <c r="AM12" s="333"/>
      <c r="AN12" s="333"/>
      <c r="AO12" s="333"/>
      <c r="AP12" s="333"/>
      <c r="AQ12" s="333"/>
      <c r="AR12" s="333"/>
      <c r="AS12" s="333"/>
      <c r="AT12" s="333"/>
      <c r="AU12" s="333"/>
      <c r="AV12" s="333"/>
      <c r="AW12" s="333"/>
      <c r="AX12" s="333"/>
      <c r="AY12" s="333"/>
      <c r="AZ12" s="333"/>
      <c r="BA12" s="333"/>
      <c r="BB12" s="333"/>
      <c r="BC12" s="333"/>
      <c r="BD12" s="333"/>
      <c r="BE12" s="333"/>
      <c r="BF12" s="333"/>
      <c r="BG12" s="333"/>
      <c r="BH12" s="333"/>
      <c r="BI12" s="333"/>
      <c r="BJ12" s="333"/>
      <c r="BK12" s="333"/>
      <c r="BL12" s="333"/>
      <c r="BM12" s="333"/>
      <c r="BN12" s="333"/>
      <c r="BO12" s="333"/>
      <c r="BP12" s="333"/>
      <c r="BQ12" s="333"/>
      <c r="BR12" s="333"/>
      <c r="BS12" s="333"/>
      <c r="BT12" s="333"/>
      <c r="BU12" s="333"/>
      <c r="BV12" s="333"/>
      <c r="BW12" s="333"/>
      <c r="BX12" s="333"/>
      <c r="BY12" s="333"/>
      <c r="BZ12" s="333"/>
      <c r="CA12" s="333"/>
      <c r="CB12" s="333"/>
    </row>
    <row r="13" spans="1:80" s="82" customFormat="1" ht="48" customHeight="1">
      <c r="A13" s="95" t="s">
        <v>152</v>
      </c>
      <c r="B13" s="275" t="s">
        <v>7</v>
      </c>
      <c r="C13" s="277" t="s">
        <v>8</v>
      </c>
      <c r="D13" s="277" t="s">
        <v>13</v>
      </c>
      <c r="E13" s="277" t="s">
        <v>130</v>
      </c>
      <c r="F13" s="277"/>
      <c r="G13" s="280">
        <f>G14+G15+G16</f>
        <v>43.6</v>
      </c>
      <c r="H13" s="260">
        <v>0</v>
      </c>
      <c r="I13" s="333"/>
      <c r="J13" s="333"/>
      <c r="K13" s="333"/>
      <c r="L13" s="333"/>
      <c r="M13" s="333"/>
      <c r="N13" s="333"/>
      <c r="O13" s="333"/>
      <c r="P13" s="333"/>
      <c r="Q13" s="333"/>
      <c r="R13" s="333"/>
      <c r="S13" s="333"/>
      <c r="T13" s="333"/>
      <c r="U13" s="333"/>
      <c r="V13" s="333"/>
      <c r="W13" s="333"/>
      <c r="X13" s="333"/>
      <c r="Y13" s="333"/>
      <c r="Z13" s="333"/>
      <c r="AA13" s="333"/>
      <c r="AB13" s="333"/>
      <c r="AC13" s="333"/>
      <c r="AD13" s="333"/>
      <c r="AE13" s="333"/>
      <c r="AF13" s="333"/>
      <c r="AG13" s="333"/>
      <c r="AH13" s="333"/>
      <c r="AI13" s="333"/>
      <c r="AJ13" s="333"/>
      <c r="AK13" s="333"/>
      <c r="AL13" s="333"/>
      <c r="AM13" s="333"/>
      <c r="AN13" s="333"/>
      <c r="AO13" s="333"/>
      <c r="AP13" s="333"/>
      <c r="AQ13" s="333"/>
      <c r="AR13" s="333"/>
      <c r="AS13" s="333"/>
      <c r="AT13" s="333"/>
      <c r="AU13" s="333"/>
      <c r="AV13" s="333"/>
      <c r="AW13" s="333"/>
      <c r="AX13" s="333"/>
      <c r="AY13" s="333"/>
      <c r="AZ13" s="333"/>
      <c r="BA13" s="333"/>
      <c r="BB13" s="333"/>
      <c r="BC13" s="333"/>
      <c r="BD13" s="333"/>
      <c r="BE13" s="333"/>
      <c r="BF13" s="333"/>
      <c r="BG13" s="333"/>
      <c r="BH13" s="333"/>
      <c r="BI13" s="333"/>
      <c r="BJ13" s="333"/>
      <c r="BK13" s="333"/>
      <c r="BL13" s="333"/>
      <c r="BM13" s="333"/>
      <c r="BN13" s="333"/>
      <c r="BO13" s="333"/>
      <c r="BP13" s="333"/>
      <c r="BQ13" s="333"/>
      <c r="BR13" s="333"/>
      <c r="BS13" s="333"/>
      <c r="BT13" s="333"/>
      <c r="BU13" s="333"/>
      <c r="BV13" s="333"/>
      <c r="BW13" s="333"/>
      <c r="BX13" s="333"/>
      <c r="BY13" s="333"/>
      <c r="BZ13" s="333"/>
      <c r="CA13" s="333"/>
      <c r="CB13" s="333"/>
    </row>
    <row r="14" spans="1:80" s="82" customFormat="1" ht="60.75">
      <c r="A14" s="287" t="s">
        <v>79</v>
      </c>
      <c r="B14" s="276" t="s">
        <v>7</v>
      </c>
      <c r="C14" s="278" t="s">
        <v>8</v>
      </c>
      <c r="D14" s="278" t="s">
        <v>13</v>
      </c>
      <c r="E14" s="278" t="s">
        <v>130</v>
      </c>
      <c r="F14" s="278" t="s">
        <v>80</v>
      </c>
      <c r="G14" s="253">
        <v>61</v>
      </c>
      <c r="H14" s="239">
        <v>0</v>
      </c>
      <c r="I14" s="333"/>
      <c r="J14" s="333"/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  <c r="W14" s="333"/>
      <c r="X14" s="333"/>
      <c r="Y14" s="333"/>
      <c r="Z14" s="333"/>
      <c r="AA14" s="333"/>
      <c r="AB14" s="333"/>
      <c r="AC14" s="333"/>
      <c r="AD14" s="333"/>
      <c r="AE14" s="333"/>
      <c r="AF14" s="333"/>
      <c r="AG14" s="333"/>
      <c r="AH14" s="333"/>
      <c r="AI14" s="333"/>
      <c r="AJ14" s="333"/>
      <c r="AK14" s="333"/>
      <c r="AL14" s="333"/>
      <c r="AM14" s="333"/>
      <c r="AN14" s="333"/>
      <c r="AO14" s="333"/>
      <c r="AP14" s="333"/>
      <c r="AQ14" s="333"/>
      <c r="AR14" s="333"/>
      <c r="AS14" s="333"/>
      <c r="AT14" s="333"/>
      <c r="AU14" s="333"/>
      <c r="AV14" s="333"/>
      <c r="AW14" s="333"/>
      <c r="AX14" s="333"/>
      <c r="AY14" s="333"/>
      <c r="AZ14" s="333"/>
      <c r="BA14" s="333"/>
      <c r="BB14" s="333"/>
      <c r="BC14" s="333"/>
      <c r="BD14" s="333"/>
      <c r="BE14" s="333"/>
      <c r="BF14" s="333"/>
      <c r="BG14" s="333"/>
      <c r="BH14" s="333"/>
      <c r="BI14" s="333"/>
      <c r="BJ14" s="333"/>
      <c r="BK14" s="333"/>
      <c r="BL14" s="333"/>
      <c r="BM14" s="333"/>
      <c r="BN14" s="333"/>
      <c r="BO14" s="333"/>
      <c r="BP14" s="333"/>
      <c r="BQ14" s="333"/>
      <c r="BR14" s="333"/>
      <c r="BS14" s="333"/>
      <c r="BT14" s="333"/>
      <c r="BU14" s="333"/>
      <c r="BV14" s="333"/>
      <c r="BW14" s="333"/>
      <c r="BX14" s="333"/>
      <c r="BY14" s="333"/>
      <c r="BZ14" s="333"/>
      <c r="CA14" s="333"/>
      <c r="CB14" s="333"/>
    </row>
    <row r="15" spans="1:80" s="82" customFormat="1" ht="40.5">
      <c r="A15" s="93" t="s">
        <v>82</v>
      </c>
      <c r="B15" s="276" t="s">
        <v>7</v>
      </c>
      <c r="C15" s="276" t="s">
        <v>8</v>
      </c>
      <c r="D15" s="276" t="s">
        <v>13</v>
      </c>
      <c r="E15" s="278" t="s">
        <v>130</v>
      </c>
      <c r="F15" s="276" t="s">
        <v>81</v>
      </c>
      <c r="G15" s="252">
        <v>-17.4</v>
      </c>
      <c r="H15" s="239">
        <v>0</v>
      </c>
      <c r="I15" s="333"/>
      <c r="J15" s="333"/>
      <c r="K15" s="333"/>
      <c r="L15" s="333"/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W15" s="333"/>
      <c r="X15" s="333"/>
      <c r="Y15" s="333"/>
      <c r="Z15" s="333"/>
      <c r="AA15" s="333"/>
      <c r="AB15" s="333"/>
      <c r="AC15" s="333"/>
      <c r="AD15" s="333"/>
      <c r="AE15" s="333"/>
      <c r="AF15" s="333"/>
      <c r="AG15" s="333"/>
      <c r="AH15" s="333"/>
      <c r="AI15" s="333"/>
      <c r="AJ15" s="333"/>
      <c r="AK15" s="333"/>
      <c r="AL15" s="333"/>
      <c r="AM15" s="333"/>
      <c r="AN15" s="333"/>
      <c r="AO15" s="333"/>
      <c r="AP15" s="333"/>
      <c r="AQ15" s="333"/>
      <c r="AR15" s="333"/>
      <c r="AS15" s="333"/>
      <c r="AT15" s="333"/>
      <c r="AU15" s="333"/>
      <c r="AV15" s="333"/>
      <c r="AW15" s="333"/>
      <c r="AX15" s="333"/>
      <c r="AY15" s="333"/>
      <c r="AZ15" s="333"/>
      <c r="BA15" s="333"/>
      <c r="BB15" s="333"/>
      <c r="BC15" s="333"/>
      <c r="BD15" s="333"/>
      <c r="BE15" s="333"/>
      <c r="BF15" s="333"/>
      <c r="BG15" s="333"/>
      <c r="BH15" s="333"/>
      <c r="BI15" s="333"/>
      <c r="BJ15" s="333"/>
      <c r="BK15" s="333"/>
      <c r="BL15" s="333"/>
      <c r="BM15" s="333"/>
      <c r="BN15" s="333"/>
      <c r="BO15" s="333"/>
      <c r="BP15" s="333"/>
      <c r="BQ15" s="333"/>
      <c r="BR15" s="333"/>
      <c r="BS15" s="333"/>
      <c r="BT15" s="333"/>
      <c r="BU15" s="333"/>
      <c r="BV15" s="333"/>
      <c r="BW15" s="333"/>
      <c r="BX15" s="333"/>
      <c r="BY15" s="333"/>
      <c r="BZ15" s="333"/>
      <c r="CA15" s="333"/>
      <c r="CB15" s="333"/>
    </row>
    <row r="16" spans="1:80" s="82" customFormat="1" ht="23.25">
      <c r="A16" s="94" t="s">
        <v>83</v>
      </c>
      <c r="B16" s="276" t="s">
        <v>7</v>
      </c>
      <c r="C16" s="276" t="s">
        <v>8</v>
      </c>
      <c r="D16" s="276" t="s">
        <v>13</v>
      </c>
      <c r="E16" s="278" t="s">
        <v>130</v>
      </c>
      <c r="F16" s="276" t="s">
        <v>84</v>
      </c>
      <c r="G16" s="252">
        <v>0</v>
      </c>
      <c r="H16" s="239">
        <v>0</v>
      </c>
      <c r="I16" s="333"/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3"/>
      <c r="X16" s="333"/>
      <c r="Y16" s="333"/>
      <c r="Z16" s="333"/>
      <c r="AA16" s="333"/>
      <c r="AB16" s="333"/>
      <c r="AC16" s="333"/>
      <c r="AD16" s="333"/>
      <c r="AE16" s="333"/>
      <c r="AF16" s="333"/>
      <c r="AG16" s="333"/>
      <c r="AH16" s="333"/>
      <c r="AI16" s="333"/>
      <c r="AJ16" s="333"/>
      <c r="AK16" s="333"/>
      <c r="AL16" s="333"/>
      <c r="AM16" s="333"/>
      <c r="AN16" s="333"/>
      <c r="AO16" s="333"/>
      <c r="AP16" s="333"/>
      <c r="AQ16" s="333"/>
      <c r="AR16" s="333"/>
      <c r="AS16" s="333"/>
      <c r="AT16" s="333"/>
      <c r="AU16" s="333"/>
      <c r="AV16" s="333"/>
      <c r="AW16" s="333"/>
      <c r="AX16" s="333"/>
      <c r="AY16" s="333"/>
      <c r="AZ16" s="333"/>
      <c r="BA16" s="333"/>
      <c r="BB16" s="333"/>
      <c r="BC16" s="333"/>
      <c r="BD16" s="333"/>
      <c r="BE16" s="333"/>
      <c r="BF16" s="333"/>
      <c r="BG16" s="333"/>
      <c r="BH16" s="333"/>
      <c r="BI16" s="333"/>
      <c r="BJ16" s="333"/>
      <c r="BK16" s="333"/>
      <c r="BL16" s="333"/>
      <c r="BM16" s="333"/>
      <c r="BN16" s="333"/>
      <c r="BO16" s="333"/>
      <c r="BP16" s="333"/>
      <c r="BQ16" s="333"/>
      <c r="BR16" s="333"/>
      <c r="BS16" s="333"/>
      <c r="BT16" s="333"/>
      <c r="BU16" s="333"/>
      <c r="BV16" s="333"/>
      <c r="BW16" s="333"/>
      <c r="BX16" s="333"/>
      <c r="BY16" s="333"/>
      <c r="BZ16" s="333"/>
      <c r="CA16" s="333"/>
      <c r="CB16" s="333"/>
    </row>
    <row r="17" spans="1:80" s="238" customFormat="1" ht="40.5">
      <c r="A17" s="286" t="s">
        <v>259</v>
      </c>
      <c r="B17" s="277" t="s">
        <v>7</v>
      </c>
      <c r="C17" s="277" t="s">
        <v>8</v>
      </c>
      <c r="D17" s="277" t="s">
        <v>13</v>
      </c>
      <c r="E17" s="277" t="s">
        <v>282</v>
      </c>
      <c r="F17" s="275"/>
      <c r="G17" s="280">
        <f aca="true" t="shared" si="0" ref="G17:H19">G18</f>
        <v>95.9</v>
      </c>
      <c r="H17" s="260">
        <f t="shared" si="0"/>
        <v>0</v>
      </c>
      <c r="I17" s="333"/>
      <c r="J17" s="333"/>
      <c r="K17" s="333"/>
      <c r="L17" s="333"/>
      <c r="M17" s="333"/>
      <c r="N17" s="333"/>
      <c r="O17" s="333"/>
      <c r="P17" s="333"/>
      <c r="Q17" s="333"/>
      <c r="R17" s="333"/>
      <c r="S17" s="333"/>
      <c r="T17" s="333"/>
      <c r="U17" s="333"/>
      <c r="V17" s="333"/>
      <c r="W17" s="333"/>
      <c r="X17" s="333"/>
      <c r="Y17" s="333"/>
      <c r="Z17" s="333"/>
      <c r="AA17" s="333"/>
      <c r="AB17" s="333"/>
      <c r="AC17" s="333"/>
      <c r="AD17" s="333"/>
      <c r="AE17" s="333"/>
      <c r="AF17" s="333"/>
      <c r="AG17" s="333"/>
      <c r="AH17" s="333"/>
      <c r="AI17" s="333"/>
      <c r="AJ17" s="333"/>
      <c r="AK17" s="333"/>
      <c r="AL17" s="333"/>
      <c r="AM17" s="333"/>
      <c r="AN17" s="333"/>
      <c r="AO17" s="333"/>
      <c r="AP17" s="333"/>
      <c r="AQ17" s="333"/>
      <c r="AR17" s="333"/>
      <c r="AS17" s="333"/>
      <c r="AT17" s="333"/>
      <c r="AU17" s="333"/>
      <c r="AV17" s="333"/>
      <c r="AW17" s="333"/>
      <c r="AX17" s="333"/>
      <c r="AY17" s="333"/>
      <c r="AZ17" s="333"/>
      <c r="BA17" s="333"/>
      <c r="BB17" s="333"/>
      <c r="BC17" s="333"/>
      <c r="BD17" s="333"/>
      <c r="BE17" s="333"/>
      <c r="BF17" s="333"/>
      <c r="BG17" s="333"/>
      <c r="BH17" s="333"/>
      <c r="BI17" s="333"/>
      <c r="BJ17" s="333"/>
      <c r="BK17" s="333"/>
      <c r="BL17" s="333"/>
      <c r="BM17" s="333"/>
      <c r="BN17" s="333"/>
      <c r="BO17" s="333"/>
      <c r="BP17" s="333"/>
      <c r="BQ17" s="333"/>
      <c r="BR17" s="333"/>
      <c r="BS17" s="333"/>
      <c r="BT17" s="333"/>
      <c r="BU17" s="333"/>
      <c r="BV17" s="333"/>
      <c r="BW17" s="333"/>
      <c r="BX17" s="333"/>
      <c r="BY17" s="333"/>
      <c r="BZ17" s="333"/>
      <c r="CA17" s="333"/>
      <c r="CB17" s="333"/>
    </row>
    <row r="18" spans="1:8" s="82" customFormat="1" ht="40.5">
      <c r="A18" s="287" t="s">
        <v>138</v>
      </c>
      <c r="B18" s="278" t="s">
        <v>7</v>
      </c>
      <c r="C18" s="278" t="s">
        <v>8</v>
      </c>
      <c r="D18" s="278" t="s">
        <v>13</v>
      </c>
      <c r="E18" s="278" t="s">
        <v>283</v>
      </c>
      <c r="F18" s="276"/>
      <c r="G18" s="253">
        <f t="shared" si="0"/>
        <v>95.9</v>
      </c>
      <c r="H18" s="239">
        <f t="shared" si="0"/>
        <v>0</v>
      </c>
    </row>
    <row r="19" spans="1:8" s="82" customFormat="1" ht="20.25">
      <c r="A19" s="279" t="s">
        <v>137</v>
      </c>
      <c r="B19" s="276" t="s">
        <v>7</v>
      </c>
      <c r="C19" s="278" t="s">
        <v>8</v>
      </c>
      <c r="D19" s="278" t="s">
        <v>13</v>
      </c>
      <c r="E19" s="278" t="s">
        <v>283</v>
      </c>
      <c r="F19" s="276"/>
      <c r="G19" s="253">
        <f t="shared" si="0"/>
        <v>95.9</v>
      </c>
      <c r="H19" s="239">
        <f t="shared" si="0"/>
        <v>0</v>
      </c>
    </row>
    <row r="20" spans="1:8" s="82" customFormat="1" ht="26.25" customHeight="1">
      <c r="A20" s="93" t="s">
        <v>82</v>
      </c>
      <c r="B20" s="276" t="s">
        <v>7</v>
      </c>
      <c r="C20" s="278" t="s">
        <v>8</v>
      </c>
      <c r="D20" s="278" t="s">
        <v>13</v>
      </c>
      <c r="E20" s="278" t="s">
        <v>283</v>
      </c>
      <c r="F20" s="276" t="s">
        <v>81</v>
      </c>
      <c r="G20" s="252">
        <v>95.9</v>
      </c>
      <c r="H20" s="239">
        <v>0</v>
      </c>
    </row>
    <row r="21" spans="1:8" s="82" customFormat="1" ht="26.25" customHeight="1">
      <c r="A21" s="166" t="s">
        <v>142</v>
      </c>
      <c r="B21" s="275" t="s">
        <v>7</v>
      </c>
      <c r="C21" s="275"/>
      <c r="D21" s="275"/>
      <c r="E21" s="278"/>
      <c r="F21" s="276"/>
      <c r="G21" s="280">
        <f>G22+G26+G38+G24</f>
        <v>-109.9</v>
      </c>
      <c r="H21" s="260">
        <v>0</v>
      </c>
    </row>
    <row r="22" spans="1:8" s="82" customFormat="1" ht="22.5">
      <c r="A22" s="166" t="s">
        <v>92</v>
      </c>
      <c r="B22" s="275" t="s">
        <v>7</v>
      </c>
      <c r="C22" s="275" t="s">
        <v>8</v>
      </c>
      <c r="D22" s="275" t="s">
        <v>13</v>
      </c>
      <c r="E22" s="275" t="s">
        <v>124</v>
      </c>
      <c r="F22" s="276"/>
      <c r="G22" s="280">
        <f>G23</f>
        <v>0</v>
      </c>
      <c r="H22" s="260">
        <f>H23</f>
        <v>0</v>
      </c>
    </row>
    <row r="23" spans="1:8" s="82" customFormat="1" ht="24" thickBot="1">
      <c r="A23" s="94" t="s">
        <v>30</v>
      </c>
      <c r="B23" s="276" t="s">
        <v>7</v>
      </c>
      <c r="C23" s="276" t="s">
        <v>8</v>
      </c>
      <c r="D23" s="276" t="s">
        <v>13</v>
      </c>
      <c r="E23" s="276" t="s">
        <v>131</v>
      </c>
      <c r="F23" s="276" t="s">
        <v>91</v>
      </c>
      <c r="G23" s="252"/>
      <c r="H23" s="239">
        <v>0</v>
      </c>
    </row>
    <row r="24" spans="1:8" s="82" customFormat="1" ht="21" thickBot="1">
      <c r="A24" s="289" t="s">
        <v>249</v>
      </c>
      <c r="B24" s="276" t="s">
        <v>7</v>
      </c>
      <c r="C24" s="276" t="s">
        <v>8</v>
      </c>
      <c r="D24" s="276" t="s">
        <v>246</v>
      </c>
      <c r="E24" s="276" t="s">
        <v>124</v>
      </c>
      <c r="F24" s="276"/>
      <c r="G24" s="252">
        <f>G25</f>
        <v>-253.4</v>
      </c>
      <c r="H24" s="239"/>
    </row>
    <row r="25" spans="1:8" s="82" customFormat="1" ht="29.25" customHeight="1" thickBot="1">
      <c r="A25" s="290" t="s">
        <v>250</v>
      </c>
      <c r="B25" s="276" t="s">
        <v>7</v>
      </c>
      <c r="C25" s="276" t="s">
        <v>8</v>
      </c>
      <c r="D25" s="276" t="s">
        <v>246</v>
      </c>
      <c r="E25" s="276" t="s">
        <v>132</v>
      </c>
      <c r="F25" s="276" t="s">
        <v>84</v>
      </c>
      <c r="G25" s="252">
        <v>-253.4</v>
      </c>
      <c r="H25" s="239">
        <v>0</v>
      </c>
    </row>
    <row r="26" spans="1:8" s="82" customFormat="1" ht="20.25">
      <c r="A26" s="288" t="s">
        <v>14</v>
      </c>
      <c r="B26" s="275" t="s">
        <v>7</v>
      </c>
      <c r="C26" s="277" t="s">
        <v>8</v>
      </c>
      <c r="D26" s="277" t="s">
        <v>15</v>
      </c>
      <c r="E26" s="277" t="s">
        <v>124</v>
      </c>
      <c r="F26" s="277"/>
      <c r="G26" s="280">
        <f aca="true" t="shared" si="1" ref="G26:H28">G27</f>
        <v>5</v>
      </c>
      <c r="H26" s="260">
        <f t="shared" si="1"/>
        <v>50</v>
      </c>
    </row>
    <row r="27" spans="1:8" s="82" customFormat="1" ht="20.25">
      <c r="A27" s="288" t="s">
        <v>86</v>
      </c>
      <c r="B27" s="275" t="s">
        <v>7</v>
      </c>
      <c r="C27" s="277" t="s">
        <v>8</v>
      </c>
      <c r="D27" s="277" t="s">
        <v>15</v>
      </c>
      <c r="E27" s="277" t="s">
        <v>124</v>
      </c>
      <c r="F27" s="277"/>
      <c r="G27" s="285">
        <f t="shared" si="1"/>
        <v>5</v>
      </c>
      <c r="H27" s="264">
        <f t="shared" si="1"/>
        <v>50</v>
      </c>
    </row>
    <row r="28" spans="1:8" s="82" customFormat="1" ht="20.25">
      <c r="A28" s="93" t="s">
        <v>16</v>
      </c>
      <c r="B28" s="276" t="s">
        <v>7</v>
      </c>
      <c r="C28" s="278" t="s">
        <v>8</v>
      </c>
      <c r="D28" s="278" t="s">
        <v>15</v>
      </c>
      <c r="E28" s="276" t="s">
        <v>132</v>
      </c>
      <c r="F28" s="278"/>
      <c r="G28" s="252">
        <f t="shared" si="1"/>
        <v>5</v>
      </c>
      <c r="H28" s="282">
        <v>50</v>
      </c>
    </row>
    <row r="29" spans="1:8" s="82" customFormat="1" ht="24" customHeight="1">
      <c r="A29" s="94" t="s">
        <v>83</v>
      </c>
      <c r="B29" s="276" t="s">
        <v>7</v>
      </c>
      <c r="C29" s="278" t="s">
        <v>8</v>
      </c>
      <c r="D29" s="278" t="s">
        <v>15</v>
      </c>
      <c r="E29" s="276" t="s">
        <v>132</v>
      </c>
      <c r="F29" s="278" t="s">
        <v>84</v>
      </c>
      <c r="G29" s="253">
        <v>5</v>
      </c>
      <c r="H29" s="282">
        <v>0</v>
      </c>
    </row>
    <row r="30" spans="1:8" s="82" customFormat="1" ht="27.75" customHeight="1">
      <c r="A30" s="283" t="s">
        <v>243</v>
      </c>
      <c r="B30" s="276" t="s">
        <v>7</v>
      </c>
      <c r="C30" s="278" t="s">
        <v>8</v>
      </c>
      <c r="D30" s="278" t="s">
        <v>245</v>
      </c>
      <c r="E30" s="278" t="s">
        <v>125</v>
      </c>
      <c r="F30" s="278"/>
      <c r="G30" s="252">
        <f>G35</f>
        <v>0</v>
      </c>
      <c r="H30" s="264">
        <v>456.8</v>
      </c>
    </row>
    <row r="31" spans="1:8" s="82" customFormat="1" ht="27.75" customHeight="1">
      <c r="A31" s="95" t="s">
        <v>260</v>
      </c>
      <c r="B31" s="275" t="s">
        <v>7</v>
      </c>
      <c r="C31" s="277" t="s">
        <v>8</v>
      </c>
      <c r="D31" s="277" t="s">
        <v>245</v>
      </c>
      <c r="E31" s="277" t="s">
        <v>255</v>
      </c>
      <c r="F31" s="275"/>
      <c r="G31" s="285"/>
      <c r="H31" s="264">
        <v>150</v>
      </c>
    </row>
    <row r="32" spans="1:8" s="82" customFormat="1" ht="27.75" customHeight="1">
      <c r="A32" s="93" t="s">
        <v>254</v>
      </c>
      <c r="B32" s="11" t="s">
        <v>7</v>
      </c>
      <c r="C32" s="278" t="s">
        <v>8</v>
      </c>
      <c r="D32" s="278" t="s">
        <v>245</v>
      </c>
      <c r="E32" s="12" t="s">
        <v>255</v>
      </c>
      <c r="F32" s="11"/>
      <c r="G32" s="252">
        <v>0</v>
      </c>
      <c r="H32" s="282">
        <v>150</v>
      </c>
    </row>
    <row r="33" spans="1:8" s="82" customFormat="1" ht="27.75" customHeight="1">
      <c r="A33" s="93" t="s">
        <v>82</v>
      </c>
      <c r="B33" s="11" t="s">
        <v>7</v>
      </c>
      <c r="C33" s="278" t="s">
        <v>8</v>
      </c>
      <c r="D33" s="278" t="s">
        <v>245</v>
      </c>
      <c r="E33" s="12" t="s">
        <v>255</v>
      </c>
      <c r="F33" s="11" t="s">
        <v>81</v>
      </c>
      <c r="G33" s="252"/>
      <c r="H33" s="282">
        <v>0</v>
      </c>
    </row>
    <row r="34" spans="1:8" s="82" customFormat="1" ht="27.75" customHeight="1">
      <c r="A34" s="283"/>
      <c r="B34" s="276"/>
      <c r="C34" s="278"/>
      <c r="D34" s="278"/>
      <c r="E34" s="278"/>
      <c r="F34" s="278"/>
      <c r="G34" s="252"/>
      <c r="H34" s="282">
        <v>0</v>
      </c>
    </row>
    <row r="35" spans="1:8" s="240" customFormat="1" ht="66.75" customHeight="1">
      <c r="A35" s="168" t="s">
        <v>262</v>
      </c>
      <c r="B35" s="11" t="s">
        <v>7</v>
      </c>
      <c r="C35" s="12" t="s">
        <v>8</v>
      </c>
      <c r="D35" s="12" t="s">
        <v>245</v>
      </c>
      <c r="E35" s="12" t="s">
        <v>272</v>
      </c>
      <c r="F35" s="278"/>
      <c r="G35" s="252">
        <f>G36</f>
        <v>0</v>
      </c>
      <c r="H35" s="282">
        <f>H36</f>
        <v>0</v>
      </c>
    </row>
    <row r="36" spans="1:8" s="82" customFormat="1" ht="39.75" customHeight="1">
      <c r="A36" s="287" t="s">
        <v>135</v>
      </c>
      <c r="B36" s="276" t="s">
        <v>7</v>
      </c>
      <c r="C36" s="278" t="s">
        <v>8</v>
      </c>
      <c r="D36" s="278" t="s">
        <v>245</v>
      </c>
      <c r="E36" s="278" t="s">
        <v>273</v>
      </c>
      <c r="F36" s="278"/>
      <c r="G36" s="252">
        <f>G37</f>
        <v>0</v>
      </c>
      <c r="H36" s="282">
        <f>H37</f>
        <v>0</v>
      </c>
    </row>
    <row r="37" spans="1:8" s="82" customFormat="1" ht="45" customHeight="1">
      <c r="A37" s="93" t="s">
        <v>153</v>
      </c>
      <c r="B37" s="276" t="s">
        <v>7</v>
      </c>
      <c r="C37" s="278" t="s">
        <v>8</v>
      </c>
      <c r="D37" s="278" t="s">
        <v>245</v>
      </c>
      <c r="E37" s="281" t="s">
        <v>136</v>
      </c>
      <c r="F37" s="278" t="s">
        <v>154</v>
      </c>
      <c r="G37" s="253">
        <v>0</v>
      </c>
      <c r="H37" s="282">
        <v>0</v>
      </c>
    </row>
    <row r="38" spans="1:8" s="82" customFormat="1" ht="20.25">
      <c r="A38" s="288" t="s">
        <v>24</v>
      </c>
      <c r="B38" s="275" t="s">
        <v>7</v>
      </c>
      <c r="C38" s="277" t="s">
        <v>11</v>
      </c>
      <c r="D38" s="277" t="s">
        <v>9</v>
      </c>
      <c r="E38" s="277"/>
      <c r="F38" s="277"/>
      <c r="G38" s="285">
        <f>G40</f>
        <v>138.5</v>
      </c>
      <c r="H38" s="264"/>
    </row>
    <row r="39" spans="1:8" s="82" customFormat="1" ht="20.25">
      <c r="A39" s="288" t="s">
        <v>65</v>
      </c>
      <c r="B39" s="275" t="s">
        <v>7</v>
      </c>
      <c r="C39" s="277" t="s">
        <v>11</v>
      </c>
      <c r="D39" s="277" t="s">
        <v>17</v>
      </c>
      <c r="E39" s="277" t="s">
        <v>124</v>
      </c>
      <c r="F39" s="277"/>
      <c r="G39" s="252">
        <f>G40</f>
        <v>138.5</v>
      </c>
      <c r="H39" s="264">
        <f>H40</f>
        <v>347.6</v>
      </c>
    </row>
    <row r="40" spans="1:8" s="82" customFormat="1" ht="40.5">
      <c r="A40" s="291" t="s">
        <v>128</v>
      </c>
      <c r="B40" s="276" t="s">
        <v>7</v>
      </c>
      <c r="C40" s="278" t="s">
        <v>11</v>
      </c>
      <c r="D40" s="278" t="s">
        <v>17</v>
      </c>
      <c r="E40" s="278" t="s">
        <v>133</v>
      </c>
      <c r="F40" s="278"/>
      <c r="G40" s="292">
        <f>G41</f>
        <v>138.5</v>
      </c>
      <c r="H40" s="293">
        <v>347.6</v>
      </c>
    </row>
    <row r="41" spans="1:8" s="82" customFormat="1" ht="65.25" customHeight="1">
      <c r="A41" s="287" t="s">
        <v>79</v>
      </c>
      <c r="B41" s="276" t="s">
        <v>7</v>
      </c>
      <c r="C41" s="278" t="s">
        <v>11</v>
      </c>
      <c r="D41" s="278" t="s">
        <v>17</v>
      </c>
      <c r="E41" s="278" t="s">
        <v>133</v>
      </c>
      <c r="F41" s="278" t="s">
        <v>80</v>
      </c>
      <c r="G41" s="253">
        <v>138.5</v>
      </c>
      <c r="H41" s="293">
        <v>0</v>
      </c>
    </row>
    <row r="42" spans="1:8" s="82" customFormat="1" ht="40.5">
      <c r="A42" s="294" t="s">
        <v>18</v>
      </c>
      <c r="B42" s="277" t="s">
        <v>7</v>
      </c>
      <c r="C42" s="277" t="s">
        <v>17</v>
      </c>
      <c r="D42" s="277" t="s">
        <v>9</v>
      </c>
      <c r="E42" s="277"/>
      <c r="F42" s="277"/>
      <c r="G42" s="285">
        <f>G43</f>
        <v>40</v>
      </c>
      <c r="H42" s="264">
        <f>H43</f>
        <v>70</v>
      </c>
    </row>
    <row r="43" spans="1:8" s="83" customFormat="1" ht="20.25">
      <c r="A43" s="288" t="s">
        <v>25</v>
      </c>
      <c r="B43" s="275" t="s">
        <v>7</v>
      </c>
      <c r="C43" s="277" t="s">
        <v>17</v>
      </c>
      <c r="D43" s="277" t="s">
        <v>23</v>
      </c>
      <c r="E43" s="277"/>
      <c r="F43" s="277"/>
      <c r="G43" s="280">
        <f>G47</f>
        <v>40</v>
      </c>
      <c r="H43" s="260">
        <f>H44</f>
        <v>70</v>
      </c>
    </row>
    <row r="44" spans="1:8" s="241" customFormat="1" ht="60.75">
      <c r="A44" s="308" t="s">
        <v>335</v>
      </c>
      <c r="B44" s="275" t="s">
        <v>7</v>
      </c>
      <c r="C44" s="277" t="s">
        <v>17</v>
      </c>
      <c r="D44" s="277" t="s">
        <v>23</v>
      </c>
      <c r="E44" s="278" t="s">
        <v>125</v>
      </c>
      <c r="F44" s="277"/>
      <c r="G44" s="280">
        <f>G45</f>
        <v>40</v>
      </c>
      <c r="H44" s="260">
        <v>70</v>
      </c>
    </row>
    <row r="45" spans="1:8" s="83" customFormat="1" ht="20.25">
      <c r="A45" s="279" t="s">
        <v>134</v>
      </c>
      <c r="B45" s="275" t="s">
        <v>7</v>
      </c>
      <c r="C45" s="277" t="s">
        <v>17</v>
      </c>
      <c r="D45" s="277" t="s">
        <v>23</v>
      </c>
      <c r="E45" s="278" t="s">
        <v>140</v>
      </c>
      <c r="F45" s="277"/>
      <c r="G45" s="280">
        <f>G47</f>
        <v>40</v>
      </c>
      <c r="H45" s="260">
        <v>70</v>
      </c>
    </row>
    <row r="46" spans="1:8" s="83" customFormat="1" ht="20.25">
      <c r="A46" s="279" t="s">
        <v>285</v>
      </c>
      <c r="B46" s="275" t="s">
        <v>7</v>
      </c>
      <c r="C46" s="277" t="s">
        <v>17</v>
      </c>
      <c r="D46" s="277" t="s">
        <v>23</v>
      </c>
      <c r="E46" s="278" t="s">
        <v>140</v>
      </c>
      <c r="F46" s="277"/>
      <c r="G46" s="280"/>
      <c r="H46" s="260">
        <v>70</v>
      </c>
    </row>
    <row r="47" spans="1:8" s="82" customFormat="1" ht="47.25" customHeight="1">
      <c r="A47" s="279" t="s">
        <v>82</v>
      </c>
      <c r="B47" s="276" t="s">
        <v>7</v>
      </c>
      <c r="C47" s="278" t="s">
        <v>17</v>
      </c>
      <c r="D47" s="278" t="s">
        <v>23</v>
      </c>
      <c r="E47" s="278" t="s">
        <v>140</v>
      </c>
      <c r="F47" s="278" t="s">
        <v>81</v>
      </c>
      <c r="G47" s="253">
        <v>40</v>
      </c>
      <c r="H47" s="239">
        <v>0</v>
      </c>
    </row>
    <row r="48" spans="1:8" s="82" customFormat="1" ht="47.25" customHeight="1">
      <c r="A48" s="283" t="s">
        <v>278</v>
      </c>
      <c r="B48" s="275" t="s">
        <v>7</v>
      </c>
      <c r="C48" s="277" t="s">
        <v>13</v>
      </c>
      <c r="D48" s="277" t="s">
        <v>9</v>
      </c>
      <c r="E48" s="277"/>
      <c r="F48" s="277"/>
      <c r="G48" s="280">
        <v>-310.1</v>
      </c>
      <c r="H48" s="260">
        <v>0</v>
      </c>
    </row>
    <row r="49" spans="1:8" s="82" customFormat="1" ht="47.25" customHeight="1">
      <c r="A49" s="279" t="s">
        <v>276</v>
      </c>
      <c r="B49" s="276" t="s">
        <v>7</v>
      </c>
      <c r="C49" s="278" t="s">
        <v>13</v>
      </c>
      <c r="D49" s="278" t="s">
        <v>279</v>
      </c>
      <c r="E49" s="278" t="s">
        <v>286</v>
      </c>
      <c r="F49" s="278" t="s">
        <v>81</v>
      </c>
      <c r="G49" s="253">
        <v>-310.1</v>
      </c>
      <c r="H49" s="239">
        <v>0</v>
      </c>
    </row>
    <row r="50" spans="1:8" s="82" customFormat="1" ht="20.25">
      <c r="A50" s="283" t="s">
        <v>87</v>
      </c>
      <c r="B50" s="277" t="s">
        <v>7</v>
      </c>
      <c r="C50" s="277" t="s">
        <v>19</v>
      </c>
      <c r="D50" s="277" t="s">
        <v>9</v>
      </c>
      <c r="E50" s="277"/>
      <c r="F50" s="278"/>
      <c r="G50" s="280">
        <f>G51+G52</f>
        <v>-568.6</v>
      </c>
      <c r="H50" s="260">
        <f>H51+H52</f>
        <v>4798.8</v>
      </c>
    </row>
    <row r="51" spans="1:8" s="82" customFormat="1" ht="20.25">
      <c r="A51" s="326" t="s">
        <v>85</v>
      </c>
      <c r="B51" s="278" t="s">
        <v>7</v>
      </c>
      <c r="C51" s="278" t="s">
        <v>19</v>
      </c>
      <c r="D51" s="278" t="s">
        <v>11</v>
      </c>
      <c r="E51" s="278"/>
      <c r="F51" s="276"/>
      <c r="G51" s="252">
        <v>0</v>
      </c>
      <c r="H51" s="239">
        <v>1139</v>
      </c>
    </row>
    <row r="52" spans="1:8" s="82" customFormat="1" ht="20.25">
      <c r="A52" s="327" t="s">
        <v>103</v>
      </c>
      <c r="B52" s="278" t="s">
        <v>7</v>
      </c>
      <c r="C52" s="278" t="s">
        <v>19</v>
      </c>
      <c r="D52" s="278" t="s">
        <v>17</v>
      </c>
      <c r="E52" s="278"/>
      <c r="F52" s="276"/>
      <c r="G52" s="253">
        <f>G53</f>
        <v>-568.6</v>
      </c>
      <c r="H52" s="239">
        <v>3659.8</v>
      </c>
    </row>
    <row r="53" spans="1:8" s="240" customFormat="1" ht="60.75">
      <c r="A53" s="308" t="s">
        <v>335</v>
      </c>
      <c r="B53" s="278" t="s">
        <v>7</v>
      </c>
      <c r="C53" s="278" t="s">
        <v>19</v>
      </c>
      <c r="D53" s="278" t="s">
        <v>17</v>
      </c>
      <c r="E53" s="278" t="s">
        <v>125</v>
      </c>
      <c r="F53" s="276"/>
      <c r="G53" s="253">
        <f>G54</f>
        <v>-568.6</v>
      </c>
      <c r="H53" s="239">
        <v>3659.8</v>
      </c>
    </row>
    <row r="54" spans="1:8" s="82" customFormat="1" ht="20.25">
      <c r="A54" s="308" t="s">
        <v>135</v>
      </c>
      <c r="B54" s="278" t="s">
        <v>7</v>
      </c>
      <c r="C54" s="278" t="s">
        <v>19</v>
      </c>
      <c r="D54" s="278" t="s">
        <v>17</v>
      </c>
      <c r="E54" s="278" t="s">
        <v>136</v>
      </c>
      <c r="F54" s="276"/>
      <c r="G54" s="253">
        <f>G55</f>
        <v>-568.6</v>
      </c>
      <c r="H54" s="239">
        <v>3043.6</v>
      </c>
    </row>
    <row r="55" spans="1:8" s="82" customFormat="1" ht="40.5">
      <c r="A55" s="309" t="s">
        <v>82</v>
      </c>
      <c r="B55" s="276" t="s">
        <v>7</v>
      </c>
      <c r="C55" s="278" t="s">
        <v>19</v>
      </c>
      <c r="D55" s="278" t="s">
        <v>17</v>
      </c>
      <c r="E55" s="278" t="s">
        <v>284</v>
      </c>
      <c r="F55" s="276" t="s">
        <v>81</v>
      </c>
      <c r="G55" s="252">
        <v>-568.6</v>
      </c>
      <c r="H55" s="239">
        <v>616.2</v>
      </c>
    </row>
    <row r="56" spans="1:8" s="82" customFormat="1" ht="20.25">
      <c r="A56" s="310" t="s">
        <v>93</v>
      </c>
      <c r="B56" s="276" t="s">
        <v>95</v>
      </c>
      <c r="C56" s="278" t="s">
        <v>21</v>
      </c>
      <c r="D56" s="278" t="s">
        <v>21</v>
      </c>
      <c r="E56" s="278" t="s">
        <v>94</v>
      </c>
      <c r="F56" s="276"/>
      <c r="G56" s="253"/>
      <c r="H56" s="239">
        <v>0</v>
      </c>
    </row>
    <row r="57" spans="1:8" ht="20.25">
      <c r="A57" s="288" t="s">
        <v>22</v>
      </c>
      <c r="B57" s="275"/>
      <c r="C57" s="275"/>
      <c r="D57" s="275"/>
      <c r="E57" s="275"/>
      <c r="F57" s="275"/>
      <c r="G57" s="264">
        <v>-809.1</v>
      </c>
      <c r="H57" s="264">
        <f>H6+H11+H17+H21+H22+H24+H26+H30+H31+H38+H42+H48+H50+H56</f>
        <v>9455.1</v>
      </c>
    </row>
    <row r="58" ht="18.75">
      <c r="H58" s="14"/>
    </row>
    <row r="59" spans="1:8" ht="18.75">
      <c r="A59" s="360"/>
      <c r="B59" s="15"/>
      <c r="C59" s="15"/>
      <c r="D59" s="15"/>
      <c r="E59" s="15"/>
      <c r="F59" s="15"/>
      <c r="G59" s="15"/>
      <c r="H59" s="88"/>
    </row>
    <row r="60" spans="1:8" ht="18.75">
      <c r="A60" s="360"/>
      <c r="B60" s="15"/>
      <c r="C60" s="15"/>
      <c r="D60" s="15"/>
      <c r="E60" s="15"/>
      <c r="F60" s="15"/>
      <c r="G60" s="15"/>
      <c r="H60" s="97"/>
    </row>
    <row r="61" ht="18.75">
      <c r="A61" s="16"/>
    </row>
    <row r="62" ht="18.75">
      <c r="A62" s="17"/>
    </row>
  </sheetData>
  <sheetProtection/>
  <mergeCells count="4">
    <mergeCell ref="B3:F3"/>
    <mergeCell ref="A59:A60"/>
    <mergeCell ref="A2:H2"/>
    <mergeCell ref="C1:H1"/>
  </mergeCells>
  <printOptions/>
  <pageMargins left="0.49" right="0.36" top="0.29" bottom="0.33" header="0.3" footer="0.3"/>
  <pageSetup horizontalDpi="600" verticalDpi="600" orientation="portrait" paperSize="9" scale="3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R57"/>
  <sheetViews>
    <sheetView view="pageBreakPreview" zoomScale="55" zoomScaleNormal="55" zoomScaleSheetLayoutView="55" zoomScalePageLayoutView="0" workbookViewId="0" topLeftCell="A1">
      <selection activeCell="X7" sqref="X7"/>
    </sheetView>
  </sheetViews>
  <sheetFormatPr defaultColWidth="9.140625" defaultRowHeight="15"/>
  <cols>
    <col min="1" max="1" width="16.7109375" style="92" customWidth="1"/>
    <col min="2" max="2" width="83.421875" style="13" customWidth="1"/>
    <col min="3" max="3" width="12.7109375" style="13" customWidth="1"/>
    <col min="4" max="4" width="11.57421875" style="13" customWidth="1"/>
    <col min="5" max="5" width="9.140625" style="13" customWidth="1"/>
    <col min="6" max="6" width="20.57421875" style="13" customWidth="1"/>
    <col min="7" max="7" width="9.140625" style="13" customWidth="1"/>
    <col min="8" max="8" width="0.2890625" style="13" customWidth="1"/>
    <col min="9" max="9" width="17.8515625" style="92" customWidth="1"/>
    <col min="10" max="10" width="17.421875" style="92" customWidth="1"/>
    <col min="11" max="18" width="0" style="92" hidden="1" customWidth="1"/>
    <col min="19" max="16384" width="9.140625" style="92" customWidth="1"/>
  </cols>
  <sheetData>
    <row r="1" spans="2:10" ht="99" customHeight="1">
      <c r="B1" s="1"/>
      <c r="C1" s="90"/>
      <c r="D1" s="90"/>
      <c r="E1" s="362" t="s">
        <v>351</v>
      </c>
      <c r="F1" s="362"/>
      <c r="G1" s="362"/>
      <c r="H1" s="362"/>
      <c r="I1" s="362"/>
      <c r="J1" s="362"/>
    </row>
    <row r="2" spans="2:10" ht="39" customHeight="1">
      <c r="B2" s="361" t="s">
        <v>336</v>
      </c>
      <c r="C2" s="361"/>
      <c r="D2" s="361"/>
      <c r="E2" s="361"/>
      <c r="F2" s="361"/>
      <c r="G2" s="361"/>
      <c r="H2" s="361"/>
      <c r="I2" s="361"/>
      <c r="J2" s="361"/>
    </row>
    <row r="3" spans="2:10" ht="19.5" customHeight="1">
      <c r="B3" s="2"/>
      <c r="C3" s="359"/>
      <c r="D3" s="359"/>
      <c r="E3" s="359"/>
      <c r="F3" s="359"/>
      <c r="G3" s="359"/>
      <c r="H3" s="2"/>
      <c r="J3" s="109" t="s">
        <v>26</v>
      </c>
    </row>
    <row r="4" spans="2:10" s="81" customFormat="1" ht="117" customHeight="1">
      <c r="B4" s="107" t="s">
        <v>0</v>
      </c>
      <c r="C4" s="107" t="s">
        <v>1</v>
      </c>
      <c r="D4" s="107" t="s">
        <v>2</v>
      </c>
      <c r="E4" s="107" t="s">
        <v>3</v>
      </c>
      <c r="F4" s="107" t="s">
        <v>4</v>
      </c>
      <c r="G4" s="107" t="s">
        <v>5</v>
      </c>
      <c r="H4" s="107" t="s">
        <v>251</v>
      </c>
      <c r="I4" s="108" t="s">
        <v>296</v>
      </c>
      <c r="J4" s="108" t="s">
        <v>319</v>
      </c>
    </row>
    <row r="5" spans="2:10" s="87" customFormat="1" ht="18.75">
      <c r="B5" s="85">
        <v>1</v>
      </c>
      <c r="C5" s="85">
        <v>2</v>
      </c>
      <c r="D5" s="85">
        <v>3</v>
      </c>
      <c r="E5" s="85">
        <v>4</v>
      </c>
      <c r="F5" s="85">
        <v>5</v>
      </c>
      <c r="G5" s="85">
        <v>6</v>
      </c>
      <c r="H5" s="85"/>
      <c r="I5" s="86">
        <v>8</v>
      </c>
      <c r="J5" s="86">
        <v>9</v>
      </c>
    </row>
    <row r="6" spans="2:18" s="82" customFormat="1" ht="20.25">
      <c r="B6" s="78" t="s">
        <v>6</v>
      </c>
      <c r="C6" s="79" t="s">
        <v>7</v>
      </c>
      <c r="D6" s="79" t="s">
        <v>8</v>
      </c>
      <c r="E6" s="79"/>
      <c r="F6" s="79"/>
      <c r="G6" s="79"/>
      <c r="H6" s="229">
        <f>H7+H11</f>
        <v>-63.30000000000001</v>
      </c>
      <c r="I6" s="265">
        <f>I7+I8+I9</f>
        <v>3581.8999999999996</v>
      </c>
      <c r="J6" s="265">
        <f>J7+J8+J9</f>
        <v>3581.8999999999996</v>
      </c>
      <c r="K6" s="8" t="e">
        <f aca="true" t="shared" si="0" ref="K6:R6">K7+K11+K23</f>
        <v>#REF!</v>
      </c>
      <c r="L6" s="8" t="e">
        <f t="shared" si="0"/>
        <v>#REF!</v>
      </c>
      <c r="M6" s="8" t="e">
        <f t="shared" si="0"/>
        <v>#REF!</v>
      </c>
      <c r="N6" s="8" t="e">
        <f t="shared" si="0"/>
        <v>#REF!</v>
      </c>
      <c r="O6" s="8" t="e">
        <f t="shared" si="0"/>
        <v>#REF!</v>
      </c>
      <c r="P6" s="8" t="e">
        <f t="shared" si="0"/>
        <v>#REF!</v>
      </c>
      <c r="Q6" s="8" t="e">
        <f t="shared" si="0"/>
        <v>#REF!</v>
      </c>
      <c r="R6" s="8" t="e">
        <f t="shared" si="0"/>
        <v>#REF!</v>
      </c>
    </row>
    <row r="7" spans="2:10" s="82" customFormat="1" ht="60.75">
      <c r="B7" s="80" t="s">
        <v>10</v>
      </c>
      <c r="C7" s="3" t="s">
        <v>7</v>
      </c>
      <c r="D7" s="4" t="s">
        <v>8</v>
      </c>
      <c r="E7" s="4" t="s">
        <v>11</v>
      </c>
      <c r="F7" s="4"/>
      <c r="G7" s="4"/>
      <c r="H7" s="254"/>
      <c r="I7" s="232">
        <v>577.3</v>
      </c>
      <c r="J7" s="232">
        <v>577.3</v>
      </c>
    </row>
    <row r="8" spans="2:10" s="82" customFormat="1" ht="40.5">
      <c r="B8" s="95" t="s">
        <v>143</v>
      </c>
      <c r="C8" s="3" t="s">
        <v>7</v>
      </c>
      <c r="D8" s="4" t="s">
        <v>8</v>
      </c>
      <c r="E8" s="4" t="s">
        <v>11</v>
      </c>
      <c r="F8" s="6"/>
      <c r="G8" s="4"/>
      <c r="H8" s="254"/>
      <c r="I8" s="232">
        <v>36.4</v>
      </c>
      <c r="J8" s="232">
        <v>36.4</v>
      </c>
    </row>
    <row r="9" spans="2:10" s="82" customFormat="1" ht="20.25">
      <c r="B9" s="95" t="s">
        <v>145</v>
      </c>
      <c r="C9" s="5" t="s">
        <v>7</v>
      </c>
      <c r="D9" s="6" t="s">
        <v>8</v>
      </c>
      <c r="E9" s="6" t="s">
        <v>11</v>
      </c>
      <c r="F9" s="6" t="s">
        <v>144</v>
      </c>
      <c r="G9" s="4"/>
      <c r="H9" s="254"/>
      <c r="I9" s="232">
        <f>I10</f>
        <v>2968.2</v>
      </c>
      <c r="J9" s="232">
        <f>J10</f>
        <v>2968.2</v>
      </c>
    </row>
    <row r="10" spans="2:10" s="82" customFormat="1" ht="81">
      <c r="B10" s="10" t="s">
        <v>79</v>
      </c>
      <c r="C10" s="5" t="s">
        <v>7</v>
      </c>
      <c r="D10" s="6" t="s">
        <v>8</v>
      </c>
      <c r="E10" s="6" t="s">
        <v>11</v>
      </c>
      <c r="F10" s="6" t="s">
        <v>144</v>
      </c>
      <c r="G10" s="6" t="s">
        <v>80</v>
      </c>
      <c r="H10" s="257">
        <v>0</v>
      </c>
      <c r="I10" s="239">
        <v>2968.2</v>
      </c>
      <c r="J10" s="239">
        <v>2968.2</v>
      </c>
    </row>
    <row r="11" spans="2:18" s="82" customFormat="1" ht="81">
      <c r="B11" s="7" t="s">
        <v>12</v>
      </c>
      <c r="C11" s="3" t="s">
        <v>7</v>
      </c>
      <c r="D11" s="4" t="s">
        <v>8</v>
      </c>
      <c r="E11" s="4" t="s">
        <v>13</v>
      </c>
      <c r="F11" s="4"/>
      <c r="G11" s="4"/>
      <c r="H11" s="258">
        <f>H12+H21</f>
        <v>-63.30000000000001</v>
      </c>
      <c r="I11" s="264">
        <v>0</v>
      </c>
      <c r="J11" s="264">
        <v>0</v>
      </c>
      <c r="K11" s="8" t="e">
        <f aca="true" t="shared" si="1" ref="K11:R11">K12+K21</f>
        <v>#REF!</v>
      </c>
      <c r="L11" s="8" t="e">
        <f t="shared" si="1"/>
        <v>#REF!</v>
      </c>
      <c r="M11" s="8" t="e">
        <f t="shared" si="1"/>
        <v>#REF!</v>
      </c>
      <c r="N11" s="8" t="e">
        <f t="shared" si="1"/>
        <v>#REF!</v>
      </c>
      <c r="O11" s="8" t="e">
        <f t="shared" si="1"/>
        <v>#REF!</v>
      </c>
      <c r="P11" s="8" t="e">
        <f t="shared" si="1"/>
        <v>#REF!</v>
      </c>
      <c r="Q11" s="8" t="e">
        <f t="shared" si="1"/>
        <v>#REF!</v>
      </c>
      <c r="R11" s="8" t="e">
        <f t="shared" si="1"/>
        <v>#REF!</v>
      </c>
    </row>
    <row r="12" spans="2:18" s="82" customFormat="1" ht="45">
      <c r="B12" s="166" t="s">
        <v>263</v>
      </c>
      <c r="C12" s="18" t="s">
        <v>7</v>
      </c>
      <c r="D12" s="18" t="s">
        <v>8</v>
      </c>
      <c r="E12" s="18" t="s">
        <v>13</v>
      </c>
      <c r="F12" s="4" t="s">
        <v>139</v>
      </c>
      <c r="G12" s="18"/>
      <c r="H12" s="230">
        <f>H13+H17+H34+H43</f>
        <v>-205.10000000000002</v>
      </c>
      <c r="I12" s="232">
        <v>0</v>
      </c>
      <c r="J12" s="232">
        <v>0</v>
      </c>
      <c r="K12" s="105" t="e">
        <f aca="true" t="shared" si="2" ref="K12:R12">K13</f>
        <v>#REF!</v>
      </c>
      <c r="L12" s="105" t="e">
        <f t="shared" si="2"/>
        <v>#REF!</v>
      </c>
      <c r="M12" s="105" t="e">
        <f t="shared" si="2"/>
        <v>#REF!</v>
      </c>
      <c r="N12" s="105" t="e">
        <f t="shared" si="2"/>
        <v>#REF!</v>
      </c>
      <c r="O12" s="105" t="e">
        <f t="shared" si="2"/>
        <v>#REF!</v>
      </c>
      <c r="P12" s="105" t="e">
        <f t="shared" si="2"/>
        <v>#REF!</v>
      </c>
      <c r="Q12" s="105" t="e">
        <f t="shared" si="2"/>
        <v>#REF!</v>
      </c>
      <c r="R12" s="105" t="e">
        <f t="shared" si="2"/>
        <v>#REF!</v>
      </c>
    </row>
    <row r="13" spans="2:18" s="82" customFormat="1" ht="40.5">
      <c r="B13" s="95" t="s">
        <v>152</v>
      </c>
      <c r="C13" s="3" t="s">
        <v>7</v>
      </c>
      <c r="D13" s="4" t="s">
        <v>8</v>
      </c>
      <c r="E13" s="4" t="s">
        <v>13</v>
      </c>
      <c r="F13" s="4" t="s">
        <v>130</v>
      </c>
      <c r="G13" s="4"/>
      <c r="H13" s="230">
        <f>H14+H15+H16</f>
        <v>-17.4</v>
      </c>
      <c r="I13" s="260">
        <v>0</v>
      </c>
      <c r="J13" s="232">
        <v>0</v>
      </c>
      <c r="K13" s="105" t="e">
        <f>#REF!</f>
        <v>#REF!</v>
      </c>
      <c r="L13" s="105" t="e">
        <f>#REF!</f>
        <v>#REF!</v>
      </c>
      <c r="M13" s="105" t="e">
        <f>#REF!</f>
        <v>#REF!</v>
      </c>
      <c r="N13" s="105" t="e">
        <f>#REF!</f>
        <v>#REF!</v>
      </c>
      <c r="O13" s="105" t="e">
        <f>#REF!</f>
        <v>#REF!</v>
      </c>
      <c r="P13" s="105" t="e">
        <f>#REF!</f>
        <v>#REF!</v>
      </c>
      <c r="Q13" s="105" t="e">
        <f>#REF!</f>
        <v>#REF!</v>
      </c>
      <c r="R13" s="105" t="e">
        <f>#REF!</f>
        <v>#REF!</v>
      </c>
    </row>
    <row r="14" spans="2:10" s="82" customFormat="1" ht="81">
      <c r="B14" s="10" t="s">
        <v>79</v>
      </c>
      <c r="C14" s="5" t="s">
        <v>7</v>
      </c>
      <c r="D14" s="6" t="s">
        <v>8</v>
      </c>
      <c r="E14" s="6" t="s">
        <v>13</v>
      </c>
      <c r="F14" s="6" t="s">
        <v>130</v>
      </c>
      <c r="G14" s="6" t="s">
        <v>80</v>
      </c>
      <c r="H14" s="255">
        <v>0</v>
      </c>
      <c r="I14" s="239">
        <v>0</v>
      </c>
      <c r="J14" s="231">
        <v>0</v>
      </c>
    </row>
    <row r="15" spans="2:10" s="82" customFormat="1" ht="40.5">
      <c r="B15" s="93" t="s">
        <v>82</v>
      </c>
      <c r="C15" s="11" t="s">
        <v>7</v>
      </c>
      <c r="D15" s="11" t="s">
        <v>8</v>
      </c>
      <c r="E15" s="11" t="s">
        <v>13</v>
      </c>
      <c r="F15" s="6" t="s">
        <v>130</v>
      </c>
      <c r="G15" s="11" t="s">
        <v>81</v>
      </c>
      <c r="H15" s="251">
        <v>-17.4</v>
      </c>
      <c r="I15" s="239">
        <v>0</v>
      </c>
      <c r="J15" s="231">
        <v>0</v>
      </c>
    </row>
    <row r="16" spans="2:10" s="82" customFormat="1" ht="23.25">
      <c r="B16" s="94" t="s">
        <v>83</v>
      </c>
      <c r="C16" s="11" t="s">
        <v>7</v>
      </c>
      <c r="D16" s="11" t="s">
        <v>8</v>
      </c>
      <c r="E16" s="11" t="s">
        <v>13</v>
      </c>
      <c r="F16" s="6" t="s">
        <v>130</v>
      </c>
      <c r="G16" s="11" t="s">
        <v>84</v>
      </c>
      <c r="H16" s="251">
        <v>0</v>
      </c>
      <c r="I16" s="239">
        <v>0</v>
      </c>
      <c r="J16" s="231">
        <v>0</v>
      </c>
    </row>
    <row r="17" spans="2:10" s="82" customFormat="1" ht="63" customHeight="1">
      <c r="B17" s="286" t="s">
        <v>259</v>
      </c>
      <c r="C17" s="4" t="s">
        <v>7</v>
      </c>
      <c r="D17" s="4" t="s">
        <v>8</v>
      </c>
      <c r="E17" s="4" t="s">
        <v>13</v>
      </c>
      <c r="F17" s="277" t="s">
        <v>282</v>
      </c>
      <c r="G17" s="5"/>
      <c r="H17" s="259">
        <f>H18</f>
        <v>95.9</v>
      </c>
      <c r="I17" s="260">
        <f>I18</f>
        <v>0</v>
      </c>
      <c r="J17" s="232">
        <f aca="true" t="shared" si="3" ref="H17:J19">J18</f>
        <v>0</v>
      </c>
    </row>
    <row r="18" spans="2:10" s="82" customFormat="1" ht="21.75" customHeight="1">
      <c r="B18" s="10" t="s">
        <v>138</v>
      </c>
      <c r="C18" s="4" t="s">
        <v>7</v>
      </c>
      <c r="D18" s="4" t="s">
        <v>8</v>
      </c>
      <c r="E18" s="4" t="s">
        <v>13</v>
      </c>
      <c r="F18" s="278" t="s">
        <v>283</v>
      </c>
      <c r="G18" s="3"/>
      <c r="H18" s="259">
        <f>H19</f>
        <v>95.9</v>
      </c>
      <c r="I18" s="260">
        <f>I19</f>
        <v>0</v>
      </c>
      <c r="J18" s="232">
        <f t="shared" si="3"/>
        <v>0</v>
      </c>
    </row>
    <row r="19" spans="2:10" s="82" customFormat="1" ht="20.25">
      <c r="B19" s="168" t="s">
        <v>137</v>
      </c>
      <c r="C19" s="11" t="s">
        <v>7</v>
      </c>
      <c r="D19" s="6" t="s">
        <v>8</v>
      </c>
      <c r="E19" s="6" t="s">
        <v>13</v>
      </c>
      <c r="F19" s="278" t="s">
        <v>283</v>
      </c>
      <c r="G19" s="11"/>
      <c r="H19" s="231">
        <f t="shared" si="3"/>
        <v>95.9</v>
      </c>
      <c r="I19" s="239">
        <f t="shared" si="3"/>
        <v>0</v>
      </c>
      <c r="J19" s="231">
        <f t="shared" si="3"/>
        <v>0</v>
      </c>
    </row>
    <row r="20" spans="2:10" s="82" customFormat="1" ht="21.75" customHeight="1">
      <c r="B20" s="93" t="s">
        <v>82</v>
      </c>
      <c r="C20" s="11" t="s">
        <v>7</v>
      </c>
      <c r="D20" s="6" t="s">
        <v>8</v>
      </c>
      <c r="E20" s="6" t="s">
        <v>13</v>
      </c>
      <c r="F20" s="278" t="s">
        <v>283</v>
      </c>
      <c r="G20" s="11" t="s">
        <v>81</v>
      </c>
      <c r="H20" s="251">
        <v>95.9</v>
      </c>
      <c r="I20" s="239">
        <v>0</v>
      </c>
      <c r="J20" s="231">
        <v>0</v>
      </c>
    </row>
    <row r="21" spans="2:18" s="82" customFormat="1" ht="22.5">
      <c r="B21" s="166" t="s">
        <v>142</v>
      </c>
      <c r="C21" s="11"/>
      <c r="D21" s="6"/>
      <c r="E21" s="6"/>
      <c r="F21" s="12"/>
      <c r="G21" s="11"/>
      <c r="H21" s="260">
        <f>H23+H24+H35</f>
        <v>141.8</v>
      </c>
      <c r="I21" s="260">
        <v>0</v>
      </c>
      <c r="J21" s="232">
        <v>0</v>
      </c>
      <c r="K21" s="185">
        <f aca="true" t="shared" si="4" ref="K21:R21">K22+K24+K35</f>
        <v>0</v>
      </c>
      <c r="L21" s="185">
        <f t="shared" si="4"/>
        <v>0</v>
      </c>
      <c r="M21" s="185">
        <f t="shared" si="4"/>
        <v>0</v>
      </c>
      <c r="N21" s="185">
        <f t="shared" si="4"/>
        <v>0</v>
      </c>
      <c r="O21" s="185">
        <f t="shared" si="4"/>
        <v>0</v>
      </c>
      <c r="P21" s="185">
        <f t="shared" si="4"/>
        <v>0</v>
      </c>
      <c r="Q21" s="185">
        <f t="shared" si="4"/>
        <v>0</v>
      </c>
      <c r="R21" s="185">
        <f t="shared" si="4"/>
        <v>0</v>
      </c>
    </row>
    <row r="22" spans="2:10" s="82" customFormat="1" ht="26.25" customHeight="1">
      <c r="B22" s="166" t="s">
        <v>92</v>
      </c>
      <c r="C22" s="18" t="s">
        <v>7</v>
      </c>
      <c r="D22" s="18" t="s">
        <v>8</v>
      </c>
      <c r="E22" s="18" t="s">
        <v>13</v>
      </c>
      <c r="F22" s="4" t="s">
        <v>124</v>
      </c>
      <c r="G22" s="18"/>
      <c r="H22" s="259">
        <f>H23</f>
        <v>0</v>
      </c>
      <c r="I22" s="260">
        <v>0</v>
      </c>
      <c r="J22" s="232">
        <v>0</v>
      </c>
    </row>
    <row r="23" spans="2:10" s="82" customFormat="1" ht="23.25">
      <c r="B23" s="94" t="s">
        <v>30</v>
      </c>
      <c r="C23" s="11" t="s">
        <v>7</v>
      </c>
      <c r="D23" s="11" t="s">
        <v>8</v>
      </c>
      <c r="E23" s="11" t="s">
        <v>13</v>
      </c>
      <c r="F23" s="11" t="s">
        <v>131</v>
      </c>
      <c r="G23" s="11" t="s">
        <v>91</v>
      </c>
      <c r="H23" s="251">
        <v>0</v>
      </c>
      <c r="I23" s="239">
        <v>0</v>
      </c>
      <c r="J23" s="231">
        <v>0</v>
      </c>
    </row>
    <row r="24" spans="2:10" s="82" customFormat="1" ht="20.25">
      <c r="B24" s="7" t="s">
        <v>14</v>
      </c>
      <c r="C24" s="3" t="s">
        <v>7</v>
      </c>
      <c r="D24" s="4" t="s">
        <v>8</v>
      </c>
      <c r="E24" s="4" t="s">
        <v>15</v>
      </c>
      <c r="F24" s="4"/>
      <c r="G24" s="4"/>
      <c r="H24" s="230">
        <f aca="true" t="shared" si="5" ref="H24:I26">H25</f>
        <v>5</v>
      </c>
      <c r="I24" s="260">
        <f t="shared" si="5"/>
        <v>50</v>
      </c>
      <c r="J24" s="232">
        <v>50</v>
      </c>
    </row>
    <row r="25" spans="2:10" s="82" customFormat="1" ht="20.25">
      <c r="B25" s="7" t="s">
        <v>86</v>
      </c>
      <c r="C25" s="3" t="s">
        <v>7</v>
      </c>
      <c r="D25" s="4" t="s">
        <v>8</v>
      </c>
      <c r="E25" s="4" t="s">
        <v>15</v>
      </c>
      <c r="F25" s="4" t="s">
        <v>124</v>
      </c>
      <c r="G25" s="4"/>
      <c r="H25" s="229">
        <f t="shared" si="5"/>
        <v>5</v>
      </c>
      <c r="I25" s="264">
        <f t="shared" si="5"/>
        <v>50</v>
      </c>
      <c r="J25" s="265">
        <v>50</v>
      </c>
    </row>
    <row r="26" spans="2:10" s="82" customFormat="1" ht="20.25">
      <c r="B26" s="96" t="s">
        <v>16</v>
      </c>
      <c r="C26" s="5" t="s">
        <v>7</v>
      </c>
      <c r="D26" s="6" t="s">
        <v>8</v>
      </c>
      <c r="E26" s="6" t="s">
        <v>15</v>
      </c>
      <c r="F26" s="6" t="s">
        <v>132</v>
      </c>
      <c r="G26" s="6"/>
      <c r="H26" s="249">
        <f t="shared" si="5"/>
        <v>5</v>
      </c>
      <c r="I26" s="282">
        <v>50</v>
      </c>
      <c r="J26" s="318">
        <v>50</v>
      </c>
    </row>
    <row r="27" spans="2:10" s="82" customFormat="1" ht="23.25">
      <c r="B27" s="94" t="s">
        <v>83</v>
      </c>
      <c r="C27" s="5" t="s">
        <v>7</v>
      </c>
      <c r="D27" s="6" t="s">
        <v>8</v>
      </c>
      <c r="E27" s="6" t="s">
        <v>15</v>
      </c>
      <c r="F27" s="6" t="s">
        <v>132</v>
      </c>
      <c r="G27" s="6" t="s">
        <v>84</v>
      </c>
      <c r="H27" s="246">
        <v>5</v>
      </c>
      <c r="I27" s="282">
        <v>0</v>
      </c>
      <c r="J27" s="318">
        <v>0</v>
      </c>
    </row>
    <row r="28" spans="2:10" s="82" customFormat="1" ht="20.25">
      <c r="B28" s="214" t="s">
        <v>243</v>
      </c>
      <c r="C28" s="5" t="s">
        <v>7</v>
      </c>
      <c r="D28" s="6" t="s">
        <v>8</v>
      </c>
      <c r="E28" s="6" t="s">
        <v>245</v>
      </c>
      <c r="F28" s="12" t="s">
        <v>125</v>
      </c>
      <c r="G28" s="6"/>
      <c r="H28" s="249">
        <f>H32</f>
        <v>-323.6</v>
      </c>
      <c r="I28" s="264">
        <v>456.8</v>
      </c>
      <c r="J28" s="265">
        <v>456.8</v>
      </c>
    </row>
    <row r="29" spans="2:10" s="82" customFormat="1" ht="20.25">
      <c r="B29" s="95" t="s">
        <v>260</v>
      </c>
      <c r="C29" s="3" t="s">
        <v>7</v>
      </c>
      <c r="D29" s="4" t="s">
        <v>8</v>
      </c>
      <c r="E29" s="4" t="s">
        <v>245</v>
      </c>
      <c r="F29" s="277" t="s">
        <v>255</v>
      </c>
      <c r="G29" s="276"/>
      <c r="H29" s="249"/>
      <c r="I29" s="264">
        <v>150</v>
      </c>
      <c r="J29" s="264">
        <v>150</v>
      </c>
    </row>
    <row r="30" spans="2:10" s="82" customFormat="1" ht="40.5">
      <c r="B30" s="93" t="s">
        <v>254</v>
      </c>
      <c r="C30" s="5" t="s">
        <v>7</v>
      </c>
      <c r="D30" s="6" t="s">
        <v>8</v>
      </c>
      <c r="E30" s="6" t="s">
        <v>245</v>
      </c>
      <c r="F30" s="12" t="s">
        <v>255</v>
      </c>
      <c r="G30" s="11"/>
      <c r="H30" s="249">
        <v>25</v>
      </c>
      <c r="I30" s="282">
        <v>150</v>
      </c>
      <c r="J30" s="318">
        <v>150</v>
      </c>
    </row>
    <row r="31" spans="2:10" s="82" customFormat="1" ht="40.5">
      <c r="B31" s="93" t="s">
        <v>82</v>
      </c>
      <c r="C31" s="5" t="s">
        <v>7</v>
      </c>
      <c r="D31" s="6" t="s">
        <v>8</v>
      </c>
      <c r="E31" s="6" t="s">
        <v>245</v>
      </c>
      <c r="F31" s="12" t="s">
        <v>255</v>
      </c>
      <c r="G31" s="11" t="s">
        <v>81</v>
      </c>
      <c r="H31" s="249"/>
      <c r="I31" s="282">
        <v>0</v>
      </c>
      <c r="J31" s="318">
        <v>0</v>
      </c>
    </row>
    <row r="32" spans="2:10" s="82" customFormat="1" ht="40.5">
      <c r="B32" s="279" t="s">
        <v>262</v>
      </c>
      <c r="C32" s="5" t="s">
        <v>7</v>
      </c>
      <c r="D32" s="6" t="s">
        <v>8</v>
      </c>
      <c r="E32" s="6" t="s">
        <v>245</v>
      </c>
      <c r="F32" s="12" t="s">
        <v>125</v>
      </c>
      <c r="G32" s="6"/>
      <c r="H32" s="249">
        <f aca="true" t="shared" si="6" ref="H32:J33">H33</f>
        <v>-323.6</v>
      </c>
      <c r="I32" s="282">
        <f t="shared" si="6"/>
        <v>0</v>
      </c>
      <c r="J32" s="318">
        <f t="shared" si="6"/>
        <v>0</v>
      </c>
    </row>
    <row r="33" spans="2:10" s="82" customFormat="1" ht="40.5">
      <c r="B33" s="10" t="s">
        <v>135</v>
      </c>
      <c r="C33" s="5" t="s">
        <v>7</v>
      </c>
      <c r="D33" s="6" t="s">
        <v>8</v>
      </c>
      <c r="E33" s="6" t="s">
        <v>245</v>
      </c>
      <c r="F33" s="12" t="s">
        <v>136</v>
      </c>
      <c r="G33" s="6"/>
      <c r="H33" s="249">
        <f t="shared" si="6"/>
        <v>-323.6</v>
      </c>
      <c r="I33" s="282">
        <f t="shared" si="6"/>
        <v>0</v>
      </c>
      <c r="J33" s="318">
        <f t="shared" si="6"/>
        <v>0</v>
      </c>
    </row>
    <row r="34" spans="2:10" s="82" customFormat="1" ht="60.75">
      <c r="B34" s="186" t="s">
        <v>153</v>
      </c>
      <c r="C34" s="5" t="s">
        <v>7</v>
      </c>
      <c r="D34" s="6" t="s">
        <v>8</v>
      </c>
      <c r="E34" s="6" t="s">
        <v>245</v>
      </c>
      <c r="F34" s="187" t="s">
        <v>136</v>
      </c>
      <c r="G34" s="6" t="s">
        <v>154</v>
      </c>
      <c r="H34" s="249">
        <v>-323.6</v>
      </c>
      <c r="I34" s="282">
        <v>0</v>
      </c>
      <c r="J34" s="318">
        <v>0</v>
      </c>
    </row>
    <row r="35" spans="2:10" s="82" customFormat="1" ht="20.25">
      <c r="B35" s="7" t="s">
        <v>24</v>
      </c>
      <c r="C35" s="3" t="s">
        <v>7</v>
      </c>
      <c r="D35" s="4" t="s">
        <v>11</v>
      </c>
      <c r="E35" s="4" t="s">
        <v>9</v>
      </c>
      <c r="F35" s="4"/>
      <c r="G35" s="4"/>
      <c r="H35" s="229">
        <f>H37</f>
        <v>136.8</v>
      </c>
      <c r="I35" s="264">
        <f>I36</f>
        <v>350.1</v>
      </c>
      <c r="J35" s="264">
        <f>J36</f>
        <v>363.1</v>
      </c>
    </row>
    <row r="36" spans="2:10" s="82" customFormat="1" ht="20.25">
      <c r="B36" s="7" t="s">
        <v>65</v>
      </c>
      <c r="C36" s="3" t="s">
        <v>7</v>
      </c>
      <c r="D36" s="4" t="s">
        <v>11</v>
      </c>
      <c r="E36" s="4" t="s">
        <v>17</v>
      </c>
      <c r="F36" s="4" t="s">
        <v>124</v>
      </c>
      <c r="G36" s="4"/>
      <c r="H36" s="229">
        <f>H37</f>
        <v>136.8</v>
      </c>
      <c r="I36" s="264">
        <f>I37</f>
        <v>350.1</v>
      </c>
      <c r="J36" s="264">
        <f>J37</f>
        <v>363.1</v>
      </c>
    </row>
    <row r="37" spans="2:10" s="82" customFormat="1" ht="40.5">
      <c r="B37" s="9" t="s">
        <v>128</v>
      </c>
      <c r="C37" s="5" t="s">
        <v>7</v>
      </c>
      <c r="D37" s="6" t="s">
        <v>11</v>
      </c>
      <c r="E37" s="6" t="s">
        <v>17</v>
      </c>
      <c r="F37" s="6" t="s">
        <v>133</v>
      </c>
      <c r="G37" s="6"/>
      <c r="H37" s="250">
        <f>H38</f>
        <v>136.8</v>
      </c>
      <c r="I37" s="293">
        <v>350.1</v>
      </c>
      <c r="J37" s="319">
        <v>363.1</v>
      </c>
    </row>
    <row r="38" spans="2:10" s="82" customFormat="1" ht="81">
      <c r="B38" s="10" t="s">
        <v>79</v>
      </c>
      <c r="C38" s="5" t="s">
        <v>7</v>
      </c>
      <c r="D38" s="6" t="s">
        <v>11</v>
      </c>
      <c r="E38" s="6" t="s">
        <v>17</v>
      </c>
      <c r="F38" s="6" t="s">
        <v>133</v>
      </c>
      <c r="G38" s="6" t="s">
        <v>80</v>
      </c>
      <c r="H38" s="246">
        <v>136.8</v>
      </c>
      <c r="I38" s="293">
        <v>0</v>
      </c>
      <c r="J38" s="319">
        <v>0</v>
      </c>
    </row>
    <row r="39" spans="2:10" s="266" customFormat="1" ht="40.5">
      <c r="B39" s="262" t="s">
        <v>18</v>
      </c>
      <c r="C39" s="182" t="s">
        <v>7</v>
      </c>
      <c r="D39" s="182" t="s">
        <v>17</v>
      </c>
      <c r="E39" s="182" t="s">
        <v>9</v>
      </c>
      <c r="F39" s="182"/>
      <c r="G39" s="182"/>
      <c r="H39" s="263">
        <f>H40</f>
        <v>40</v>
      </c>
      <c r="I39" s="264">
        <f>I40</f>
        <v>70</v>
      </c>
      <c r="J39" s="265">
        <f>J40</f>
        <v>70</v>
      </c>
    </row>
    <row r="40" spans="2:10" s="83" customFormat="1" ht="20.25">
      <c r="B40" s="7" t="s">
        <v>25</v>
      </c>
      <c r="C40" s="3" t="s">
        <v>7</v>
      </c>
      <c r="D40" s="4" t="s">
        <v>17</v>
      </c>
      <c r="E40" s="4" t="s">
        <v>23</v>
      </c>
      <c r="F40" s="182"/>
      <c r="G40" s="4"/>
      <c r="H40" s="245">
        <f>H43</f>
        <v>40</v>
      </c>
      <c r="I40" s="260">
        <v>70</v>
      </c>
      <c r="J40" s="232">
        <v>70</v>
      </c>
    </row>
    <row r="41" spans="2:10" s="83" customFormat="1" ht="40.5">
      <c r="B41" s="279" t="s">
        <v>261</v>
      </c>
      <c r="C41" s="3" t="s">
        <v>7</v>
      </c>
      <c r="D41" s="4" t="s">
        <v>17</v>
      </c>
      <c r="E41" s="4" t="s">
        <v>23</v>
      </c>
      <c r="F41" s="12" t="s">
        <v>125</v>
      </c>
      <c r="G41" s="4"/>
      <c r="H41" s="246">
        <f aca="true" t="shared" si="7" ref="H41:J42">H42</f>
        <v>40</v>
      </c>
      <c r="I41" s="239">
        <f t="shared" si="7"/>
        <v>70</v>
      </c>
      <c r="J41" s="231">
        <f t="shared" si="7"/>
        <v>70</v>
      </c>
    </row>
    <row r="42" spans="2:10" s="83" customFormat="1" ht="40.5">
      <c r="B42" s="167" t="s">
        <v>134</v>
      </c>
      <c r="C42" s="5" t="s">
        <v>7</v>
      </c>
      <c r="D42" s="6" t="s">
        <v>17</v>
      </c>
      <c r="E42" s="6" t="s">
        <v>23</v>
      </c>
      <c r="F42" s="12" t="s">
        <v>140</v>
      </c>
      <c r="G42" s="4"/>
      <c r="H42" s="246">
        <f t="shared" si="7"/>
        <v>40</v>
      </c>
      <c r="I42" s="239">
        <v>70</v>
      </c>
      <c r="J42" s="231">
        <v>70</v>
      </c>
    </row>
    <row r="43" spans="2:10" s="82" customFormat="1" ht="40.5">
      <c r="B43" s="168" t="s">
        <v>82</v>
      </c>
      <c r="C43" s="5" t="s">
        <v>7</v>
      </c>
      <c r="D43" s="6" t="s">
        <v>17</v>
      </c>
      <c r="E43" s="6" t="s">
        <v>23</v>
      </c>
      <c r="F43" s="12" t="s">
        <v>140</v>
      </c>
      <c r="G43" s="6" t="s">
        <v>81</v>
      </c>
      <c r="H43" s="246">
        <v>40</v>
      </c>
      <c r="I43" s="239">
        <v>0</v>
      </c>
      <c r="J43" s="231">
        <v>0</v>
      </c>
    </row>
    <row r="44" spans="2:10" s="82" customFormat="1" ht="20.25">
      <c r="B44" s="183" t="s">
        <v>274</v>
      </c>
      <c r="C44" s="5" t="s">
        <v>7</v>
      </c>
      <c r="D44" s="6" t="s">
        <v>13</v>
      </c>
      <c r="E44" s="6" t="s">
        <v>279</v>
      </c>
      <c r="F44" s="12"/>
      <c r="G44" s="6"/>
      <c r="H44" s="246"/>
      <c r="I44" s="260">
        <v>0</v>
      </c>
      <c r="J44" s="232">
        <v>0</v>
      </c>
    </row>
    <row r="45" spans="2:10" s="82" customFormat="1" ht="20.25">
      <c r="B45" s="168" t="s">
        <v>315</v>
      </c>
      <c r="C45" s="5" t="s">
        <v>7</v>
      </c>
      <c r="D45" s="6" t="s">
        <v>13</v>
      </c>
      <c r="E45" s="6" t="s">
        <v>279</v>
      </c>
      <c r="F45" s="12"/>
      <c r="G45" s="6"/>
      <c r="H45" s="246"/>
      <c r="I45" s="239">
        <v>0</v>
      </c>
      <c r="J45" s="231">
        <v>0</v>
      </c>
    </row>
    <row r="46" spans="2:10" s="82" customFormat="1" ht="20.25">
      <c r="B46" s="183" t="s">
        <v>87</v>
      </c>
      <c r="C46" s="4" t="s">
        <v>7</v>
      </c>
      <c r="D46" s="4" t="s">
        <v>19</v>
      </c>
      <c r="E46" s="4" t="s">
        <v>9</v>
      </c>
      <c r="F46" s="182"/>
      <c r="G46" s="6"/>
      <c r="H46" s="230">
        <f>H47+H48</f>
        <v>-1179</v>
      </c>
      <c r="I46" s="232">
        <f>I47+I48</f>
        <v>5376</v>
      </c>
      <c r="J46" s="232">
        <f>J47+J48</f>
        <v>5642.2</v>
      </c>
    </row>
    <row r="47" spans="2:10" s="82" customFormat="1" ht="20.25">
      <c r="B47" s="169" t="s">
        <v>85</v>
      </c>
      <c r="C47" s="4" t="s">
        <v>7</v>
      </c>
      <c r="D47" s="4" t="s">
        <v>19</v>
      </c>
      <c r="E47" s="4" t="s">
        <v>11</v>
      </c>
      <c r="F47" s="6"/>
      <c r="G47" s="5"/>
      <c r="H47" s="256"/>
      <c r="I47" s="232">
        <v>1139</v>
      </c>
      <c r="J47" s="232">
        <v>1139</v>
      </c>
    </row>
    <row r="48" spans="2:10" s="261" customFormat="1" ht="20.25">
      <c r="B48" s="295" t="s">
        <v>103</v>
      </c>
      <c r="C48" s="182" t="s">
        <v>7</v>
      </c>
      <c r="D48" s="182" t="s">
        <v>19</v>
      </c>
      <c r="E48" s="182" t="s">
        <v>17</v>
      </c>
      <c r="F48" s="12" t="s">
        <v>252</v>
      </c>
      <c r="G48" s="11" t="s">
        <v>81</v>
      </c>
      <c r="H48" s="248">
        <v>-1179</v>
      </c>
      <c r="I48" s="232">
        <v>4237</v>
      </c>
      <c r="J48" s="232">
        <v>4503.2</v>
      </c>
    </row>
    <row r="49" spans="2:10" s="82" customFormat="1" ht="20.25">
      <c r="B49" s="106" t="s">
        <v>93</v>
      </c>
      <c r="C49" s="11" t="s">
        <v>95</v>
      </c>
      <c r="D49" s="12" t="s">
        <v>21</v>
      </c>
      <c r="E49" s="12" t="s">
        <v>21</v>
      </c>
      <c r="F49" s="12" t="s">
        <v>94</v>
      </c>
      <c r="G49" s="11"/>
      <c r="H49" s="247">
        <v>-178.09</v>
      </c>
      <c r="I49" s="317">
        <v>0</v>
      </c>
      <c r="J49" s="320">
        <v>0</v>
      </c>
    </row>
    <row r="50" spans="2:18" ht="20.25">
      <c r="B50" s="7" t="s">
        <v>22</v>
      </c>
      <c r="C50" s="3"/>
      <c r="D50" s="3"/>
      <c r="E50" s="3"/>
      <c r="F50" s="3"/>
      <c r="G50" s="3"/>
      <c r="H50" s="229">
        <f>H6+H39+H47+H48+H49</f>
        <v>-1380.3899999999999</v>
      </c>
      <c r="I50" s="265">
        <f>I6+I24+I28+I29+I35+I39+I46</f>
        <v>10034.8</v>
      </c>
      <c r="J50" s="265">
        <f>J6+J24+J28+J29+J35+J39+J46</f>
        <v>10314</v>
      </c>
      <c r="K50" s="8" t="e">
        <f>K6+K35+K39+K47+K48+#REF!</f>
        <v>#REF!</v>
      </c>
      <c r="L50" s="8" t="e">
        <f>L6+L35+L39+L47+L48+#REF!</f>
        <v>#REF!</v>
      </c>
      <c r="M50" s="8" t="e">
        <f>M6+M35+M39+M47+M48+#REF!</f>
        <v>#REF!</v>
      </c>
      <c r="N50" s="8" t="e">
        <f>N6+N35+N39+N47+N48+#REF!</f>
        <v>#REF!</v>
      </c>
      <c r="O50" s="8" t="e">
        <f>O6+O35+O39+O47+O48+#REF!</f>
        <v>#REF!</v>
      </c>
      <c r="P50" s="8" t="e">
        <f>P6+P35+P39+P47+P48+#REF!</f>
        <v>#REF!</v>
      </c>
      <c r="Q50" s="8" t="e">
        <f>Q6+Q35+Q39+Q47+Q48+#REF!</f>
        <v>#REF!</v>
      </c>
      <c r="R50" s="8" t="e">
        <f>R6+R35+R39+R47+R48+#REF!</f>
        <v>#REF!</v>
      </c>
    </row>
    <row r="51" spans="9:10" ht="18.75">
      <c r="I51" s="321"/>
      <c r="J51" s="322"/>
    </row>
    <row r="52" spans="2:10" ht="18.75">
      <c r="B52" s="360"/>
      <c r="C52" s="15"/>
      <c r="D52" s="15"/>
      <c r="E52" s="15"/>
      <c r="F52" s="15"/>
      <c r="G52" s="15"/>
      <c r="H52" s="15"/>
      <c r="I52" s="323"/>
      <c r="J52" s="322"/>
    </row>
    <row r="53" spans="2:10" ht="18.75">
      <c r="B53" s="360"/>
      <c r="C53" s="15"/>
      <c r="D53" s="15"/>
      <c r="E53" s="15"/>
      <c r="F53" s="15"/>
      <c r="G53" s="15"/>
      <c r="H53" s="15"/>
      <c r="I53" s="324"/>
      <c r="J53" s="322"/>
    </row>
    <row r="54" spans="2:10" ht="18.75">
      <c r="B54" s="16"/>
      <c r="I54" s="184"/>
      <c r="J54" s="184"/>
    </row>
    <row r="55" ht="18.75">
      <c r="B55" s="17"/>
    </row>
    <row r="56" spans="9:10" ht="18.75">
      <c r="I56" s="184"/>
      <c r="J56" s="184"/>
    </row>
    <row r="57" ht="18.75">
      <c r="J57" s="184"/>
    </row>
  </sheetData>
  <sheetProtection/>
  <mergeCells count="4">
    <mergeCell ref="C3:G3"/>
    <mergeCell ref="B52:B53"/>
    <mergeCell ref="E1:J1"/>
    <mergeCell ref="B2:J2"/>
  </mergeCells>
  <printOptions/>
  <pageMargins left="0.46" right="0.36" top="0.7480314960629921" bottom="0.7480314960629921" header="0.31496062992125984" footer="0.31496062992125984"/>
  <pageSetup fitToHeight="1" fitToWidth="1" horizontalDpi="600" verticalDpi="600" orientation="portrait" paperSize="9" scale="3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E43"/>
  <sheetViews>
    <sheetView view="pageBreakPreview" zoomScale="72" zoomScaleNormal="70" zoomScaleSheetLayoutView="72" zoomScalePageLayoutView="0" workbookViewId="0" topLeftCell="A1">
      <selection activeCell="S2" sqref="S2"/>
    </sheetView>
  </sheetViews>
  <sheetFormatPr defaultColWidth="9.140625" defaultRowHeight="15"/>
  <cols>
    <col min="1" max="1" width="90.8515625" style="13" customWidth="1"/>
    <col min="2" max="2" width="26.28125" style="13" customWidth="1"/>
    <col min="3" max="3" width="11.57421875" style="13" customWidth="1"/>
    <col min="4" max="4" width="0.13671875" style="13" customWidth="1"/>
    <col min="5" max="5" width="22.421875" style="92" customWidth="1"/>
    <col min="6" max="17" width="0" style="92" hidden="1" customWidth="1"/>
    <col min="18" max="16384" width="9.140625" style="92" customWidth="1"/>
  </cols>
  <sheetData>
    <row r="1" spans="1:5" ht="138.75" customHeight="1">
      <c r="A1" s="1"/>
      <c r="B1" s="362" t="s">
        <v>352</v>
      </c>
      <c r="C1" s="362"/>
      <c r="D1" s="362"/>
      <c r="E1" s="362"/>
    </row>
    <row r="2" spans="1:5" ht="63.75" customHeight="1">
      <c r="A2" s="361" t="s">
        <v>337</v>
      </c>
      <c r="B2" s="361"/>
      <c r="C2" s="361"/>
      <c r="D2" s="361"/>
      <c r="E2" s="361"/>
    </row>
    <row r="3" spans="1:5" ht="19.5" customHeight="1">
      <c r="A3" s="2"/>
      <c r="B3" s="359"/>
      <c r="C3" s="359"/>
      <c r="D3" s="2"/>
      <c r="E3" s="92" t="s">
        <v>126</v>
      </c>
    </row>
    <row r="4" spans="1:5" s="81" customFormat="1" ht="48.75" customHeight="1">
      <c r="A4" s="85" t="s">
        <v>0</v>
      </c>
      <c r="B4" s="85" t="s">
        <v>4</v>
      </c>
      <c r="C4" s="85" t="s">
        <v>5</v>
      </c>
      <c r="D4" s="85" t="s">
        <v>251</v>
      </c>
      <c r="E4" s="108" t="s">
        <v>299</v>
      </c>
    </row>
    <row r="5" spans="1:5" s="87" customFormat="1" ht="18.75">
      <c r="A5" s="170">
        <v>1</v>
      </c>
      <c r="B5" s="170">
        <v>2</v>
      </c>
      <c r="C5" s="170">
        <v>3</v>
      </c>
      <c r="D5" s="170">
        <v>4</v>
      </c>
      <c r="E5" s="171">
        <v>5</v>
      </c>
    </row>
    <row r="6" spans="1:5" s="178" customFormat="1" ht="18.75">
      <c r="A6" s="119" t="s">
        <v>151</v>
      </c>
      <c r="B6" s="120" t="s">
        <v>130</v>
      </c>
      <c r="C6" s="123"/>
      <c r="D6" s="267">
        <f>D7+D8</f>
        <v>-17.4</v>
      </c>
      <c r="E6" s="267">
        <f>E7+E8+E9</f>
        <v>36.4</v>
      </c>
    </row>
    <row r="7" spans="1:5" s="172" customFormat="1" ht="64.5" customHeight="1">
      <c r="A7" s="174" t="s">
        <v>79</v>
      </c>
      <c r="B7" s="118" t="s">
        <v>130</v>
      </c>
      <c r="C7" s="118" t="s">
        <v>80</v>
      </c>
      <c r="D7" s="270" t="s">
        <v>308</v>
      </c>
      <c r="E7" s="296">
        <v>36.4</v>
      </c>
    </row>
    <row r="8" spans="1:5" s="173" customFormat="1" ht="37.5">
      <c r="A8" s="122" t="s">
        <v>82</v>
      </c>
      <c r="B8" s="118" t="s">
        <v>130</v>
      </c>
      <c r="C8" s="118" t="s">
        <v>81</v>
      </c>
      <c r="D8" s="270" t="s">
        <v>271</v>
      </c>
      <c r="E8" s="268">
        <v>0</v>
      </c>
    </row>
    <row r="9" spans="1:5" s="173" customFormat="1" ht="18.75">
      <c r="A9" s="122" t="s">
        <v>83</v>
      </c>
      <c r="B9" s="118" t="s">
        <v>130</v>
      </c>
      <c r="C9" s="118" t="s">
        <v>84</v>
      </c>
      <c r="D9" s="270" t="s">
        <v>264</v>
      </c>
      <c r="E9" s="268">
        <v>0</v>
      </c>
    </row>
    <row r="10" spans="1:5" s="178" customFormat="1" ht="45">
      <c r="A10" s="166" t="s">
        <v>301</v>
      </c>
      <c r="B10" s="277" t="s">
        <v>282</v>
      </c>
      <c r="C10" s="120" t="s">
        <v>308</v>
      </c>
      <c r="D10" s="267" t="str">
        <f>D11</f>
        <v>95,9</v>
      </c>
      <c r="E10" s="267">
        <f>E11+E12+E13</f>
        <v>3476.6</v>
      </c>
    </row>
    <row r="11" spans="1:5" s="173" customFormat="1" ht="20.25">
      <c r="A11" s="176" t="s">
        <v>302</v>
      </c>
      <c r="B11" s="278" t="s">
        <v>283</v>
      </c>
      <c r="C11" s="276" t="s">
        <v>308</v>
      </c>
      <c r="D11" s="268" t="str">
        <f>D12</f>
        <v>95,9</v>
      </c>
      <c r="E11" s="268">
        <v>150</v>
      </c>
    </row>
    <row r="12" spans="1:5" s="173" customFormat="1" ht="40.5">
      <c r="A12" s="168" t="s">
        <v>303</v>
      </c>
      <c r="B12" s="278" t="s">
        <v>283</v>
      </c>
      <c r="C12" s="276" t="s">
        <v>308</v>
      </c>
      <c r="D12" s="268" t="str">
        <f>D13</f>
        <v>95,9</v>
      </c>
      <c r="E12" s="268">
        <v>50</v>
      </c>
    </row>
    <row r="13" spans="1:5" s="178" customFormat="1" ht="40.5">
      <c r="A13" s="93" t="s">
        <v>304</v>
      </c>
      <c r="B13" s="278" t="s">
        <v>283</v>
      </c>
      <c r="C13" s="276" t="s">
        <v>81</v>
      </c>
      <c r="D13" s="270" t="s">
        <v>269</v>
      </c>
      <c r="E13" s="268">
        <v>3276.6</v>
      </c>
    </row>
    <row r="14" spans="1:5" s="178" customFormat="1" ht="90.75" customHeight="1">
      <c r="A14" s="283" t="s">
        <v>305</v>
      </c>
      <c r="B14" s="125" t="s">
        <v>125</v>
      </c>
      <c r="C14" s="120"/>
      <c r="D14" s="267">
        <f>D18+D15</f>
        <v>-528.5999999999999</v>
      </c>
      <c r="E14" s="267">
        <f>E15+E16+E17+E18+E19</f>
        <v>4967.2</v>
      </c>
    </row>
    <row r="15" spans="1:5" s="178" customFormat="1" ht="33" customHeight="1">
      <c r="A15" s="102" t="s">
        <v>306</v>
      </c>
      <c r="B15" s="124" t="s">
        <v>136</v>
      </c>
      <c r="C15" s="120"/>
      <c r="D15" s="268">
        <f>D16+D17</f>
        <v>-568.5999999999999</v>
      </c>
      <c r="E15" s="268">
        <v>180</v>
      </c>
    </row>
    <row r="16" spans="1:5" s="173" customFormat="1" ht="40.5">
      <c r="A16" s="186" t="s">
        <v>307</v>
      </c>
      <c r="B16" s="124" t="s">
        <v>136</v>
      </c>
      <c r="C16" s="118" t="s">
        <v>154</v>
      </c>
      <c r="D16" s="270" t="s">
        <v>267</v>
      </c>
      <c r="E16" s="268">
        <v>120</v>
      </c>
    </row>
    <row r="17" spans="1:5" s="173" customFormat="1" ht="42" customHeight="1">
      <c r="A17" s="103" t="s">
        <v>82</v>
      </c>
      <c r="B17" s="124" t="s">
        <v>284</v>
      </c>
      <c r="C17" s="118" t="s">
        <v>81</v>
      </c>
      <c r="D17" s="270" t="s">
        <v>270</v>
      </c>
      <c r="E17" s="268">
        <v>0</v>
      </c>
    </row>
    <row r="18" spans="1:5" s="173" customFormat="1" ht="37.5">
      <c r="A18" s="176" t="s">
        <v>304</v>
      </c>
      <c r="B18" s="124" t="s">
        <v>140</v>
      </c>
      <c r="C18" s="118"/>
      <c r="D18" s="270" t="s">
        <v>268</v>
      </c>
      <c r="E18" s="268">
        <v>619.6</v>
      </c>
    </row>
    <row r="19" spans="1:5" s="173" customFormat="1" ht="18.75">
      <c r="A19" s="177" t="s">
        <v>135</v>
      </c>
      <c r="B19" s="124" t="s">
        <v>140</v>
      </c>
      <c r="C19" s="118" t="s">
        <v>81</v>
      </c>
      <c r="D19" s="270" t="s">
        <v>268</v>
      </c>
      <c r="E19" s="296">
        <v>4047.6</v>
      </c>
    </row>
    <row r="20" spans="1:5" s="173" customFormat="1" ht="18.75">
      <c r="A20" s="119" t="s">
        <v>145</v>
      </c>
      <c r="B20" s="312" t="s">
        <v>144</v>
      </c>
      <c r="C20" s="313"/>
      <c r="D20" s="314">
        <v>0</v>
      </c>
      <c r="E20" s="297">
        <f>E21</f>
        <v>577.3</v>
      </c>
    </row>
    <row r="21" spans="1:5" s="173" customFormat="1" ht="60" customHeight="1">
      <c r="A21" s="174" t="s">
        <v>79</v>
      </c>
      <c r="B21" s="315" t="s">
        <v>144</v>
      </c>
      <c r="C21" s="315" t="s">
        <v>80</v>
      </c>
      <c r="D21" s="316" t="s">
        <v>264</v>
      </c>
      <c r="E21" s="296">
        <v>577.3</v>
      </c>
    </row>
    <row r="22" spans="1:5" s="173" customFormat="1" ht="18.75">
      <c r="A22" s="121" t="s">
        <v>141</v>
      </c>
      <c r="B22" s="120" t="s">
        <v>124</v>
      </c>
      <c r="C22" s="118"/>
      <c r="D22" s="267">
        <f>D23</f>
        <v>0</v>
      </c>
      <c r="E22" s="297">
        <f>E23</f>
        <v>0</v>
      </c>
    </row>
    <row r="23" spans="1:5" s="173" customFormat="1" ht="18.75">
      <c r="A23" s="122" t="s">
        <v>30</v>
      </c>
      <c r="B23" s="118" t="s">
        <v>131</v>
      </c>
      <c r="C23" s="118" t="s">
        <v>91</v>
      </c>
      <c r="D23" s="270"/>
      <c r="E23" s="296">
        <v>0</v>
      </c>
    </row>
    <row r="24" spans="1:5" s="173" customFormat="1" ht="18.75">
      <c r="A24" s="121" t="s">
        <v>14</v>
      </c>
      <c r="B24" s="120" t="s">
        <v>124</v>
      </c>
      <c r="C24" s="118"/>
      <c r="D24" s="267">
        <v>-305.1</v>
      </c>
      <c r="E24" s="297">
        <v>50</v>
      </c>
    </row>
    <row r="25" spans="1:5" s="178" customFormat="1" ht="18.75">
      <c r="A25" s="122" t="s">
        <v>16</v>
      </c>
      <c r="B25" s="118" t="s">
        <v>132</v>
      </c>
      <c r="C25" s="120" t="s">
        <v>91</v>
      </c>
      <c r="D25" s="271" t="s">
        <v>266</v>
      </c>
      <c r="E25" s="296">
        <v>50</v>
      </c>
    </row>
    <row r="26" spans="1:5" s="178" customFormat="1" ht="24" thickBot="1">
      <c r="A26" s="94" t="s">
        <v>83</v>
      </c>
      <c r="B26" s="118" t="s">
        <v>132</v>
      </c>
      <c r="C26" s="120" t="s">
        <v>84</v>
      </c>
      <c r="D26" s="271" t="s">
        <v>280</v>
      </c>
      <c r="E26" s="297">
        <v>0</v>
      </c>
    </row>
    <row r="27" spans="1:5" s="178" customFormat="1" ht="41.25" thickBot="1">
      <c r="A27" s="221" t="s">
        <v>249</v>
      </c>
      <c r="B27" s="118" t="s">
        <v>132</v>
      </c>
      <c r="C27" s="120"/>
      <c r="D27" s="272">
        <v>-253.4</v>
      </c>
      <c r="E27" s="296">
        <f>E28</f>
        <v>0</v>
      </c>
    </row>
    <row r="28" spans="1:5" s="178" customFormat="1" ht="30.75" customHeight="1" thickBot="1">
      <c r="A28" s="220" t="s">
        <v>250</v>
      </c>
      <c r="B28" s="118" t="s">
        <v>132</v>
      </c>
      <c r="C28" s="120" t="s">
        <v>84</v>
      </c>
      <c r="D28" s="272">
        <v>-253.4</v>
      </c>
      <c r="E28" s="296">
        <v>0</v>
      </c>
    </row>
    <row r="29" spans="1:5" s="178" customFormat="1" ht="33.75" customHeight="1">
      <c r="A29" s="121" t="s">
        <v>127</v>
      </c>
      <c r="B29" s="120" t="s">
        <v>124</v>
      </c>
      <c r="C29" s="120" t="s">
        <v>308</v>
      </c>
      <c r="D29" s="271" t="s">
        <v>265</v>
      </c>
      <c r="E29" s="297">
        <f>E30</f>
        <v>347.6</v>
      </c>
    </row>
    <row r="30" spans="1:5" s="173" customFormat="1" ht="37.5">
      <c r="A30" s="122" t="s">
        <v>128</v>
      </c>
      <c r="B30" s="118" t="s">
        <v>133</v>
      </c>
      <c r="C30" s="118" t="s">
        <v>308</v>
      </c>
      <c r="D30" s="270" t="s">
        <v>265</v>
      </c>
      <c r="E30" s="296">
        <v>347.6</v>
      </c>
    </row>
    <row r="31" spans="1:5" s="173" customFormat="1" ht="68.25" customHeight="1">
      <c r="A31" s="174" t="s">
        <v>79</v>
      </c>
      <c r="B31" s="118" t="s">
        <v>133</v>
      </c>
      <c r="C31" s="118" t="s">
        <v>80</v>
      </c>
      <c r="D31" s="270" t="s">
        <v>265</v>
      </c>
      <c r="E31" s="296">
        <v>0</v>
      </c>
    </row>
    <row r="32" spans="1:5" s="173" customFormat="1" ht="40.5" customHeight="1">
      <c r="A32" s="95" t="s">
        <v>260</v>
      </c>
      <c r="B32" s="182" t="s">
        <v>255</v>
      </c>
      <c r="C32" s="120"/>
      <c r="D32" s="271" t="s">
        <v>264</v>
      </c>
      <c r="E32" s="297">
        <f>E33</f>
        <v>0</v>
      </c>
    </row>
    <row r="33" spans="1:5" s="173" customFormat="1" ht="49.5" customHeight="1">
      <c r="A33" s="93" t="s">
        <v>254</v>
      </c>
      <c r="B33" s="12" t="s">
        <v>255</v>
      </c>
      <c r="C33" s="118"/>
      <c r="D33" s="270" t="s">
        <v>308</v>
      </c>
      <c r="E33" s="296">
        <v>0</v>
      </c>
    </row>
    <row r="34" spans="1:5" s="173" customFormat="1" ht="42" customHeight="1">
      <c r="A34" s="174" t="s">
        <v>82</v>
      </c>
      <c r="B34" s="12" t="s">
        <v>255</v>
      </c>
      <c r="C34" s="118" t="s">
        <v>308</v>
      </c>
      <c r="D34" s="270" t="s">
        <v>264</v>
      </c>
      <c r="E34" s="296">
        <v>0</v>
      </c>
    </row>
    <row r="35" spans="1:5" s="173" customFormat="1" ht="43.5" customHeight="1">
      <c r="A35" s="126" t="s">
        <v>93</v>
      </c>
      <c r="B35" s="12" t="s">
        <v>94</v>
      </c>
      <c r="C35" s="118"/>
      <c r="D35" s="267">
        <v>0</v>
      </c>
      <c r="E35" s="297">
        <v>0</v>
      </c>
    </row>
    <row r="36" spans="1:5" ht="18.75">
      <c r="A36" s="121" t="s">
        <v>22</v>
      </c>
      <c r="B36" s="175"/>
      <c r="C36" s="175"/>
      <c r="D36" s="269">
        <f>D6+D22+D29+D24+D10+D14+D20+D27+D34</f>
        <v>-870.0999999999999</v>
      </c>
      <c r="E36" s="298">
        <f>E6+E10+E14+E20+E22+E24+E27+E29+E32+E35</f>
        <v>9455.1</v>
      </c>
    </row>
    <row r="37" spans="4:5" ht="18.75" hidden="1">
      <c r="D37" s="273"/>
      <c r="E37" s="299"/>
    </row>
    <row r="38" spans="1:5" ht="18.75" hidden="1">
      <c r="A38" s="360"/>
      <c r="B38" s="15"/>
      <c r="C38" s="15"/>
      <c r="D38" s="274"/>
      <c r="E38" s="299"/>
    </row>
    <row r="39" spans="1:5" ht="18.75" hidden="1">
      <c r="A39" s="360"/>
      <c r="B39" s="15"/>
      <c r="C39" s="15"/>
      <c r="D39" s="274"/>
      <c r="E39" s="300"/>
    </row>
    <row r="40" spans="1:5" ht="18.75" hidden="1">
      <c r="A40" s="16"/>
      <c r="D40" s="273"/>
      <c r="E40" s="300"/>
    </row>
    <row r="41" spans="1:5" ht="18.75" hidden="1">
      <c r="A41" s="17"/>
      <c r="D41" s="273"/>
      <c r="E41" s="300"/>
    </row>
    <row r="42" spans="4:5" ht="18.75" hidden="1">
      <c r="D42" s="273"/>
      <c r="E42" s="300"/>
    </row>
    <row r="43" ht="18.75">
      <c r="D43" s="273"/>
    </row>
  </sheetData>
  <sheetProtection/>
  <mergeCells count="4">
    <mergeCell ref="B1:E1"/>
    <mergeCell ref="A2:E2"/>
    <mergeCell ref="B3:C3"/>
    <mergeCell ref="A38:A39"/>
  </mergeCells>
  <printOptions/>
  <pageMargins left="0.87" right="0.36" top="0.18" bottom="0.25" header="0.27" footer="0.23"/>
  <pageSetup horizontalDpi="600" verticalDpi="600" orientation="portrait" paperSize="9" scale="5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42"/>
  <sheetViews>
    <sheetView zoomScale="77" zoomScaleNormal="77" zoomScalePageLayoutView="0" workbookViewId="0" topLeftCell="A1">
      <selection activeCell="K2" sqref="K2"/>
    </sheetView>
  </sheetViews>
  <sheetFormatPr defaultColWidth="9.140625" defaultRowHeight="15"/>
  <cols>
    <col min="1" max="1" width="71.7109375" style="13" customWidth="1"/>
    <col min="2" max="2" width="26.28125" style="13" customWidth="1"/>
    <col min="3" max="3" width="11.57421875" style="13" customWidth="1"/>
    <col min="4" max="4" width="0.2890625" style="13" customWidth="1"/>
    <col min="5" max="5" width="21.140625" style="92" customWidth="1"/>
    <col min="6" max="6" width="15.28125" style="92" customWidth="1"/>
    <col min="7" max="7" width="0" style="92" hidden="1" customWidth="1"/>
    <col min="8" max="16384" width="9.140625" style="92" customWidth="1"/>
  </cols>
  <sheetData>
    <row r="1" spans="1:6" ht="115.5" customHeight="1">
      <c r="A1" s="1"/>
      <c r="B1" s="362" t="s">
        <v>353</v>
      </c>
      <c r="C1" s="362"/>
      <c r="D1" s="362"/>
      <c r="E1" s="362"/>
      <c r="F1" s="362"/>
    </row>
    <row r="2" spans="1:6" ht="63.75" customHeight="1">
      <c r="A2" s="361" t="s">
        <v>338</v>
      </c>
      <c r="B2" s="361"/>
      <c r="C2" s="361"/>
      <c r="D2" s="361"/>
      <c r="E2" s="361"/>
      <c r="F2" s="361"/>
    </row>
    <row r="3" spans="1:6" ht="19.5" customHeight="1">
      <c r="A3" s="2"/>
      <c r="B3" s="359"/>
      <c r="C3" s="359"/>
      <c r="D3" s="2"/>
      <c r="F3" s="117" t="s">
        <v>126</v>
      </c>
    </row>
    <row r="4" spans="1:6" s="81" customFormat="1" ht="48.75" customHeight="1">
      <c r="A4" s="85" t="s">
        <v>0</v>
      </c>
      <c r="B4" s="85" t="s">
        <v>4</v>
      </c>
      <c r="C4" s="85" t="s">
        <v>5</v>
      </c>
      <c r="D4" s="85" t="s">
        <v>251</v>
      </c>
      <c r="E4" s="108" t="s">
        <v>339</v>
      </c>
      <c r="F4" s="108" t="s">
        <v>340</v>
      </c>
    </row>
    <row r="5" spans="1:6" s="87" customFormat="1" ht="18.75">
      <c r="A5" s="170">
        <v>1</v>
      </c>
      <c r="B5" s="170">
        <v>2</v>
      </c>
      <c r="C5" s="170">
        <v>3</v>
      </c>
      <c r="D5" s="170">
        <v>4</v>
      </c>
      <c r="E5" s="171">
        <v>5</v>
      </c>
      <c r="F5" s="171"/>
    </row>
    <row r="6" spans="1:7" s="178" customFormat="1" ht="39" customHeight="1">
      <c r="A6" s="119" t="s">
        <v>151</v>
      </c>
      <c r="B6" s="120" t="s">
        <v>130</v>
      </c>
      <c r="C6" s="123"/>
      <c r="D6" s="267">
        <f>D7+D8</f>
        <v>-17.4</v>
      </c>
      <c r="E6" s="332">
        <f>E7+E8+E9</f>
        <v>36.4</v>
      </c>
      <c r="F6" s="332">
        <f>F7+F8+F9</f>
        <v>36.4</v>
      </c>
      <c r="G6" s="267"/>
    </row>
    <row r="7" spans="1:6" s="172" customFormat="1" ht="81" customHeight="1">
      <c r="A7" s="174" t="s">
        <v>79</v>
      </c>
      <c r="B7" s="118" t="s">
        <v>130</v>
      </c>
      <c r="C7" s="118" t="s">
        <v>80</v>
      </c>
      <c r="D7" s="270" t="s">
        <v>308</v>
      </c>
      <c r="E7" s="296">
        <v>36.4</v>
      </c>
      <c r="F7" s="296">
        <v>36.4</v>
      </c>
    </row>
    <row r="8" spans="1:6" s="173" customFormat="1" ht="44.25" customHeight="1">
      <c r="A8" s="122" t="s">
        <v>82</v>
      </c>
      <c r="B8" s="118" t="s">
        <v>130</v>
      </c>
      <c r="C8" s="118" t="s">
        <v>81</v>
      </c>
      <c r="D8" s="270" t="s">
        <v>271</v>
      </c>
      <c r="E8" s="268">
        <v>0</v>
      </c>
      <c r="F8" s="268">
        <v>0</v>
      </c>
    </row>
    <row r="9" spans="1:6" s="173" customFormat="1" ht="27" customHeight="1">
      <c r="A9" s="122" t="s">
        <v>83</v>
      </c>
      <c r="B9" s="118" t="s">
        <v>130</v>
      </c>
      <c r="C9" s="118" t="s">
        <v>84</v>
      </c>
      <c r="D9" s="270" t="s">
        <v>264</v>
      </c>
      <c r="E9" s="268">
        <v>0</v>
      </c>
      <c r="F9" s="268">
        <v>0</v>
      </c>
    </row>
    <row r="10" spans="1:6" s="173" customFormat="1" ht="106.5" customHeight="1">
      <c r="A10" s="166" t="s">
        <v>301</v>
      </c>
      <c r="B10" s="277" t="s">
        <v>282</v>
      </c>
      <c r="C10" s="120" t="s">
        <v>308</v>
      </c>
      <c r="D10" s="267" t="str">
        <f>D11</f>
        <v>95,9</v>
      </c>
      <c r="E10" s="267">
        <f>E11+E12+E13</f>
        <v>3476.6</v>
      </c>
      <c r="F10" s="267">
        <f>F11+F12+F13</f>
        <v>3476.6</v>
      </c>
    </row>
    <row r="11" spans="1:6" s="173" customFormat="1" ht="54.75" customHeight="1">
      <c r="A11" s="176" t="s">
        <v>302</v>
      </c>
      <c r="B11" s="278" t="s">
        <v>283</v>
      </c>
      <c r="C11" s="276" t="s">
        <v>308</v>
      </c>
      <c r="D11" s="268" t="str">
        <f>D12</f>
        <v>95,9</v>
      </c>
      <c r="E11" s="268">
        <v>150</v>
      </c>
      <c r="F11" s="268">
        <v>150</v>
      </c>
    </row>
    <row r="12" spans="1:6" s="173" customFormat="1" ht="45" customHeight="1">
      <c r="A12" s="168" t="s">
        <v>303</v>
      </c>
      <c r="B12" s="278" t="s">
        <v>283</v>
      </c>
      <c r="C12" s="276" t="s">
        <v>308</v>
      </c>
      <c r="D12" s="268" t="str">
        <f>D13</f>
        <v>95,9</v>
      </c>
      <c r="E12" s="268">
        <v>50</v>
      </c>
      <c r="F12" s="268">
        <v>50</v>
      </c>
    </row>
    <row r="13" spans="1:6" s="173" customFormat="1" ht="48.75" customHeight="1">
      <c r="A13" s="93" t="s">
        <v>304</v>
      </c>
      <c r="B13" s="278" t="s">
        <v>283</v>
      </c>
      <c r="C13" s="276" t="s">
        <v>81</v>
      </c>
      <c r="D13" s="270" t="s">
        <v>269</v>
      </c>
      <c r="E13" s="268">
        <v>3276.6</v>
      </c>
      <c r="F13" s="268">
        <v>3276.6</v>
      </c>
    </row>
    <row r="14" spans="1:6" s="178" customFormat="1" ht="60.75">
      <c r="A14" s="283" t="s">
        <v>305</v>
      </c>
      <c r="B14" s="125" t="s">
        <v>125</v>
      </c>
      <c r="C14" s="120"/>
      <c r="D14" s="267">
        <f>D18+D15</f>
        <v>-528.5999999999999</v>
      </c>
      <c r="E14" s="267">
        <f>E15+E16+E17+E18+E19</f>
        <v>5594.400000000001</v>
      </c>
      <c r="F14" s="267">
        <f>F15+F16+F17+F18+F19</f>
        <v>5860.6</v>
      </c>
    </row>
    <row r="15" spans="1:6" s="173" customFormat="1" ht="37.5">
      <c r="A15" s="102" t="s">
        <v>306</v>
      </c>
      <c r="B15" s="124" t="s">
        <v>136</v>
      </c>
      <c r="C15" s="120"/>
      <c r="D15" s="268">
        <f>D16+D17</f>
        <v>-568.5999999999999</v>
      </c>
      <c r="E15" s="268">
        <v>180</v>
      </c>
      <c r="F15" s="268">
        <v>180</v>
      </c>
    </row>
    <row r="16" spans="1:6" s="178" customFormat="1" ht="71.25" customHeight="1">
      <c r="A16" s="186" t="s">
        <v>307</v>
      </c>
      <c r="B16" s="124" t="s">
        <v>136</v>
      </c>
      <c r="C16" s="118" t="s">
        <v>154</v>
      </c>
      <c r="D16" s="270" t="s">
        <v>267</v>
      </c>
      <c r="E16" s="268">
        <v>120</v>
      </c>
      <c r="F16" s="268">
        <v>120</v>
      </c>
    </row>
    <row r="17" spans="1:6" s="173" customFormat="1" ht="37.5">
      <c r="A17" s="103" t="s">
        <v>82</v>
      </c>
      <c r="B17" s="124" t="s">
        <v>284</v>
      </c>
      <c r="C17" s="118" t="s">
        <v>81</v>
      </c>
      <c r="D17" s="270" t="s">
        <v>270</v>
      </c>
      <c r="E17" s="268">
        <v>0</v>
      </c>
      <c r="F17" s="268">
        <v>0</v>
      </c>
    </row>
    <row r="18" spans="1:6" s="178" customFormat="1" ht="36" customHeight="1">
      <c r="A18" s="176" t="s">
        <v>304</v>
      </c>
      <c r="B18" s="124" t="s">
        <v>140</v>
      </c>
      <c r="C18" s="118"/>
      <c r="D18" s="270" t="s">
        <v>268</v>
      </c>
      <c r="E18" s="268">
        <v>619.6</v>
      </c>
      <c r="F18" s="268">
        <v>619.6</v>
      </c>
    </row>
    <row r="19" spans="1:6" s="173" customFormat="1" ht="37.5">
      <c r="A19" s="177" t="s">
        <v>135</v>
      </c>
      <c r="B19" s="124" t="s">
        <v>140</v>
      </c>
      <c r="C19" s="118" t="s">
        <v>81</v>
      </c>
      <c r="D19" s="270" t="s">
        <v>268</v>
      </c>
      <c r="E19" s="296">
        <v>4674.8</v>
      </c>
      <c r="F19" s="296">
        <v>4941</v>
      </c>
    </row>
    <row r="20" spans="1:6" s="173" customFormat="1" ht="37.5">
      <c r="A20" s="119" t="s">
        <v>145</v>
      </c>
      <c r="B20" s="312" t="s">
        <v>144</v>
      </c>
      <c r="C20" s="313"/>
      <c r="D20" s="314">
        <v>0</v>
      </c>
      <c r="E20" s="297">
        <f>E21</f>
        <v>577.3</v>
      </c>
      <c r="F20" s="297">
        <f>F21</f>
        <v>577.3</v>
      </c>
    </row>
    <row r="21" spans="1:6" s="178" customFormat="1" ht="93.75">
      <c r="A21" s="174" t="s">
        <v>79</v>
      </c>
      <c r="B21" s="315" t="s">
        <v>144</v>
      </c>
      <c r="C21" s="315" t="s">
        <v>80</v>
      </c>
      <c r="D21" s="316" t="s">
        <v>264</v>
      </c>
      <c r="E21" s="296">
        <v>577.3</v>
      </c>
      <c r="F21" s="296">
        <v>577.3</v>
      </c>
    </row>
    <row r="22" spans="1:6" s="173" customFormat="1" ht="18.75">
      <c r="A22" s="121" t="s">
        <v>141</v>
      </c>
      <c r="B22" s="120" t="s">
        <v>124</v>
      </c>
      <c r="C22" s="118"/>
      <c r="D22" s="267">
        <f>D23</f>
        <v>0</v>
      </c>
      <c r="E22" s="297">
        <f>E23</f>
        <v>0</v>
      </c>
      <c r="F22" s="297">
        <f>F23</f>
        <v>0</v>
      </c>
    </row>
    <row r="23" spans="1:6" s="173" customFormat="1" ht="18.75">
      <c r="A23" s="122" t="s">
        <v>30</v>
      </c>
      <c r="B23" s="118" t="s">
        <v>131</v>
      </c>
      <c r="C23" s="118" t="s">
        <v>91</v>
      </c>
      <c r="D23" s="270"/>
      <c r="E23" s="296"/>
      <c r="F23" s="268"/>
    </row>
    <row r="24" spans="1:6" s="173" customFormat="1" ht="18.75">
      <c r="A24" s="121" t="s">
        <v>14</v>
      </c>
      <c r="B24" s="120" t="s">
        <v>124</v>
      </c>
      <c r="C24" s="118"/>
      <c r="D24" s="267">
        <v>-305.1</v>
      </c>
      <c r="E24" s="297">
        <v>50</v>
      </c>
      <c r="F24" s="297">
        <v>50</v>
      </c>
    </row>
    <row r="25" spans="1:6" s="173" customFormat="1" ht="18.75">
      <c r="A25" s="122" t="s">
        <v>16</v>
      </c>
      <c r="B25" s="118" t="s">
        <v>132</v>
      </c>
      <c r="C25" s="120"/>
      <c r="D25" s="271" t="s">
        <v>266</v>
      </c>
      <c r="E25" s="331">
        <v>50</v>
      </c>
      <c r="F25" s="331">
        <v>50</v>
      </c>
    </row>
    <row r="26" spans="1:6" ht="24" thickBot="1">
      <c r="A26" s="94" t="s">
        <v>83</v>
      </c>
      <c r="B26" s="118" t="s">
        <v>132</v>
      </c>
      <c r="C26" s="120" t="s">
        <v>84</v>
      </c>
      <c r="D26" s="271" t="s">
        <v>280</v>
      </c>
      <c r="E26" s="297">
        <v>0</v>
      </c>
      <c r="F26" s="297">
        <v>0</v>
      </c>
    </row>
    <row r="27" spans="1:6" ht="41.25" thickBot="1">
      <c r="A27" s="221" t="s">
        <v>249</v>
      </c>
      <c r="B27" s="118" t="s">
        <v>132</v>
      </c>
      <c r="C27" s="120"/>
      <c r="D27" s="272">
        <v>-253.4</v>
      </c>
      <c r="E27" s="296">
        <f>F28</f>
        <v>0</v>
      </c>
      <c r="F27" s="296">
        <v>0</v>
      </c>
    </row>
    <row r="28" spans="1:6" s="173" customFormat="1" ht="21" thickBot="1">
      <c r="A28" s="220" t="s">
        <v>250</v>
      </c>
      <c r="B28" s="118" t="s">
        <v>132</v>
      </c>
      <c r="C28" s="120" t="s">
        <v>84</v>
      </c>
      <c r="D28" s="272">
        <v>-253.4</v>
      </c>
      <c r="E28" s="173">
        <v>0</v>
      </c>
      <c r="F28" s="296">
        <v>0</v>
      </c>
    </row>
    <row r="29" spans="1:6" s="178" customFormat="1" ht="37.5">
      <c r="A29" s="121" t="s">
        <v>127</v>
      </c>
      <c r="B29" s="120" t="s">
        <v>124</v>
      </c>
      <c r="C29" s="120"/>
      <c r="D29" s="271" t="s">
        <v>265</v>
      </c>
      <c r="E29" s="297">
        <f>E30</f>
        <v>350.1</v>
      </c>
      <c r="F29" s="297">
        <f>F30</f>
        <v>363.1</v>
      </c>
    </row>
    <row r="30" spans="1:6" s="178" customFormat="1" ht="37.5">
      <c r="A30" s="122" t="s">
        <v>128</v>
      </c>
      <c r="B30" s="118" t="s">
        <v>133</v>
      </c>
      <c r="C30" s="118"/>
      <c r="D30" s="270" t="s">
        <v>265</v>
      </c>
      <c r="E30" s="296">
        <v>350.1</v>
      </c>
      <c r="F30" s="296">
        <v>363.1</v>
      </c>
    </row>
    <row r="31" spans="1:6" s="178" customFormat="1" ht="93.75">
      <c r="A31" s="174" t="s">
        <v>79</v>
      </c>
      <c r="B31" s="118" t="s">
        <v>133</v>
      </c>
      <c r="C31" s="118" t="s">
        <v>80</v>
      </c>
      <c r="D31" s="270" t="s">
        <v>265</v>
      </c>
      <c r="E31" s="296">
        <v>0</v>
      </c>
      <c r="F31" s="296">
        <v>0</v>
      </c>
    </row>
    <row r="32" spans="1:6" s="178" customFormat="1" ht="20.25">
      <c r="A32" s="95" t="s">
        <v>260</v>
      </c>
      <c r="B32" s="182" t="s">
        <v>255</v>
      </c>
      <c r="C32" s="120"/>
      <c r="D32" s="271" t="s">
        <v>264</v>
      </c>
      <c r="E32" s="297">
        <v>0</v>
      </c>
      <c r="F32" s="297">
        <v>0</v>
      </c>
    </row>
    <row r="33" spans="1:6" ht="60.75">
      <c r="A33" s="93" t="s">
        <v>254</v>
      </c>
      <c r="B33" s="12" t="s">
        <v>255</v>
      </c>
      <c r="C33" s="118"/>
      <c r="D33" s="270" t="s">
        <v>308</v>
      </c>
      <c r="E33" s="296">
        <v>0</v>
      </c>
      <c r="F33" s="296">
        <v>0</v>
      </c>
    </row>
    <row r="34" spans="1:7" ht="37.5">
      <c r="A34" s="174" t="s">
        <v>82</v>
      </c>
      <c r="B34" s="12" t="s">
        <v>255</v>
      </c>
      <c r="C34" s="118" t="s">
        <v>308</v>
      </c>
      <c r="D34" s="270" t="s">
        <v>264</v>
      </c>
      <c r="E34" s="296">
        <v>0</v>
      </c>
      <c r="F34" s="296">
        <v>0</v>
      </c>
      <c r="G34" s="325" t="e">
        <f>#REF!+G10+G16+G14+G18+G22+G33</f>
        <v>#REF!</v>
      </c>
    </row>
    <row r="35" spans="1:6" ht="20.25">
      <c r="A35" s="126" t="s">
        <v>93</v>
      </c>
      <c r="B35" s="12" t="s">
        <v>94</v>
      </c>
      <c r="C35" s="118"/>
      <c r="D35" s="267">
        <v>0</v>
      </c>
      <c r="E35" s="297">
        <v>0</v>
      </c>
      <c r="F35" s="297">
        <v>0</v>
      </c>
    </row>
    <row r="36" spans="1:6" ht="18.75">
      <c r="A36" s="121" t="s">
        <v>22</v>
      </c>
      <c r="B36" s="175"/>
      <c r="C36" s="175"/>
      <c r="D36" s="269">
        <f>D6+D22+D29+D24+D10+D14+D20+D27+D34</f>
        <v>-870.0999999999999</v>
      </c>
      <c r="E36" s="297">
        <f>E6+E10+E14+E20+E29</f>
        <v>10034.800000000001</v>
      </c>
      <c r="F36" s="297">
        <f>F6+F10+F14+F20+F29</f>
        <v>10314</v>
      </c>
    </row>
    <row r="37" spans="4:6" ht="18.75">
      <c r="D37" s="273"/>
      <c r="E37" s="299"/>
      <c r="F37" s="173"/>
    </row>
    <row r="38" spans="1:6" ht="18.75">
      <c r="A38" s="360"/>
      <c r="B38" s="15"/>
      <c r="C38" s="15"/>
      <c r="D38" s="274"/>
      <c r="E38" s="299"/>
      <c r="F38" s="184"/>
    </row>
    <row r="39" spans="1:5" ht="18.75">
      <c r="A39" s="360"/>
      <c r="B39" s="15"/>
      <c r="C39" s="15"/>
      <c r="D39" s="274"/>
      <c r="E39" s="300"/>
    </row>
    <row r="40" spans="1:5" ht="18.75">
      <c r="A40" s="16"/>
      <c r="D40" s="273"/>
      <c r="E40" s="300"/>
    </row>
    <row r="41" spans="1:5" ht="18.75">
      <c r="A41" s="17"/>
      <c r="D41" s="273"/>
      <c r="E41" s="300"/>
    </row>
    <row r="42" spans="4:5" ht="18.75">
      <c r="D42" s="273"/>
      <c r="E42" s="300"/>
    </row>
  </sheetData>
  <sheetProtection/>
  <mergeCells count="4">
    <mergeCell ref="B3:C3"/>
    <mergeCell ref="B1:F1"/>
    <mergeCell ref="A2:F2"/>
    <mergeCell ref="A38:A39"/>
  </mergeCells>
  <printOptions/>
  <pageMargins left="1.07" right="0.7086614173228347" top="0.7480314960629921" bottom="0.7480314960629921" header="0.31496062992125984" footer="0.31496062992125984"/>
  <pageSetup fitToHeight="1" fitToWidth="1" horizontalDpi="600" verticalDpi="600" orientation="portrait" paperSize="9" scale="4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6"/>
  <sheetViews>
    <sheetView zoomScale="70" zoomScaleNormal="70" zoomScalePageLayoutView="0" workbookViewId="0" topLeftCell="A1">
      <selection activeCell="F5" sqref="F5"/>
    </sheetView>
  </sheetViews>
  <sheetFormatPr defaultColWidth="9.140625" defaultRowHeight="15"/>
  <cols>
    <col min="1" max="1" width="78.8515625" style="24" customWidth="1"/>
    <col min="2" max="2" width="43.28125" style="24" customWidth="1"/>
    <col min="3" max="3" width="26.57421875" style="24" customWidth="1"/>
    <col min="4" max="16384" width="9.140625" style="24" customWidth="1"/>
  </cols>
  <sheetData>
    <row r="1" spans="1:9" ht="90.75" customHeight="1">
      <c r="A1" s="19"/>
      <c r="B1" s="356" t="s">
        <v>354</v>
      </c>
      <c r="C1" s="356"/>
      <c r="D1" s="26"/>
      <c r="E1" s="26"/>
      <c r="F1" s="26"/>
      <c r="G1" s="26"/>
      <c r="H1" s="26"/>
      <c r="I1" s="26"/>
    </row>
    <row r="2" spans="1:3" ht="88.5" customHeight="1">
      <c r="A2" s="334" t="s">
        <v>321</v>
      </c>
      <c r="B2" s="334"/>
      <c r="C2" s="334"/>
    </row>
    <row r="3" spans="1:3" ht="24.75" customHeight="1">
      <c r="A3" s="165"/>
      <c r="B3" s="165"/>
      <c r="C3" s="180" t="s">
        <v>129</v>
      </c>
    </row>
    <row r="4" spans="1:3" s="25" customFormat="1" ht="18.75">
      <c r="A4" s="39" t="s">
        <v>98</v>
      </c>
      <c r="B4" s="39" t="s">
        <v>99</v>
      </c>
      <c r="C4" s="110" t="s">
        <v>100</v>
      </c>
    </row>
    <row r="5" spans="1:3" ht="347.25" customHeight="1">
      <c r="A5" s="160" t="s">
        <v>155</v>
      </c>
      <c r="B5" s="161" t="s">
        <v>156</v>
      </c>
      <c r="C5" s="161">
        <v>0</v>
      </c>
    </row>
    <row r="6" spans="1:3" ht="18.75">
      <c r="A6" s="181" t="s">
        <v>121</v>
      </c>
      <c r="B6" s="163" t="s">
        <v>101</v>
      </c>
      <c r="C6" s="163">
        <f>SUM(C5:C5)</f>
        <v>0</v>
      </c>
    </row>
  </sheetData>
  <sheetProtection/>
  <mergeCells count="2">
    <mergeCell ref="B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6"/>
  <sheetViews>
    <sheetView zoomScale="55" zoomScaleNormal="55" zoomScalePageLayoutView="0" workbookViewId="0" topLeftCell="A1">
      <selection activeCell="M2" sqref="M2"/>
    </sheetView>
  </sheetViews>
  <sheetFormatPr defaultColWidth="9.140625" defaultRowHeight="15"/>
  <cols>
    <col min="1" max="1" width="78.8515625" style="24" customWidth="1"/>
    <col min="2" max="2" width="42.57421875" style="24" customWidth="1"/>
    <col min="3" max="3" width="16.421875" style="24" customWidth="1"/>
    <col min="4" max="4" width="16.00390625" style="24" customWidth="1"/>
    <col min="5" max="5" width="12.7109375" style="24" customWidth="1"/>
    <col min="6" max="16384" width="9.140625" style="24" customWidth="1"/>
  </cols>
  <sheetData>
    <row r="1" spans="1:9" ht="77.25" customHeight="1">
      <c r="A1" s="19"/>
      <c r="B1" s="356" t="s">
        <v>355</v>
      </c>
      <c r="C1" s="356"/>
      <c r="D1" s="356"/>
      <c r="E1" s="26"/>
      <c r="F1" s="26"/>
      <c r="G1" s="26"/>
      <c r="H1" s="26"/>
      <c r="I1" s="26"/>
    </row>
    <row r="2" spans="1:4" ht="88.5" customHeight="1">
      <c r="A2" s="334" t="s">
        <v>320</v>
      </c>
      <c r="B2" s="334"/>
      <c r="C2" s="334"/>
      <c r="D2" s="334"/>
    </row>
    <row r="3" spans="1:4" ht="24.75" customHeight="1">
      <c r="A3" s="165"/>
      <c r="B3" s="165"/>
      <c r="D3" s="180" t="s">
        <v>129</v>
      </c>
    </row>
    <row r="4" spans="1:5" s="25" customFormat="1" ht="84.75" customHeight="1">
      <c r="A4" s="39" t="s">
        <v>98</v>
      </c>
      <c r="B4" s="39" t="s">
        <v>99</v>
      </c>
      <c r="C4" s="110" t="s">
        <v>300</v>
      </c>
      <c r="D4" s="110" t="s">
        <v>322</v>
      </c>
      <c r="E4" s="242"/>
    </row>
    <row r="5" spans="1:5" ht="324" customHeight="1">
      <c r="A5" s="160" t="s">
        <v>155</v>
      </c>
      <c r="B5" s="161" t="s">
        <v>156</v>
      </c>
      <c r="C5" s="161">
        <v>0.7</v>
      </c>
      <c r="D5" s="161">
        <v>0.7</v>
      </c>
      <c r="E5" s="243"/>
    </row>
    <row r="6" spans="1:5" ht="18.75">
      <c r="A6" s="181" t="s">
        <v>121</v>
      </c>
      <c r="B6" s="163" t="s">
        <v>101</v>
      </c>
      <c r="C6" s="163">
        <f>SUM(C5:C5)</f>
        <v>0.7</v>
      </c>
      <c r="D6" s="163">
        <f>SUM(D5:D5)</f>
        <v>0.7</v>
      </c>
      <c r="E6" s="244"/>
    </row>
  </sheetData>
  <sheetProtection/>
  <mergeCells count="2">
    <mergeCell ref="A2:D2"/>
    <mergeCell ref="B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28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9.28125" style="20" customWidth="1"/>
    <col min="2" max="2" width="28.140625" style="20" customWidth="1"/>
    <col min="3" max="3" width="32.140625" style="189" customWidth="1"/>
    <col min="4" max="4" width="40.28125" style="189" customWidth="1"/>
    <col min="5" max="16384" width="9.140625" style="20" customWidth="1"/>
  </cols>
  <sheetData>
    <row r="1" spans="3:4" ht="83.25" customHeight="1">
      <c r="C1" s="340" t="s">
        <v>342</v>
      </c>
      <c r="D1" s="340"/>
    </row>
    <row r="2" spans="1:7" s="207" customFormat="1" ht="43.5" customHeight="1">
      <c r="A2" s="341" t="s">
        <v>235</v>
      </c>
      <c r="B2" s="342"/>
      <c r="C2" s="342"/>
      <c r="D2" s="342"/>
      <c r="G2" s="198"/>
    </row>
    <row r="3" spans="1:7" s="205" customFormat="1" ht="76.5" customHeight="1">
      <c r="A3" s="206" t="s">
        <v>213</v>
      </c>
      <c r="B3" s="206" t="s">
        <v>212</v>
      </c>
      <c r="C3" s="343" t="s">
        <v>211</v>
      </c>
      <c r="D3" s="344"/>
      <c r="G3" s="198"/>
    </row>
    <row r="4" spans="1:7" s="23" customFormat="1" ht="18.75" customHeight="1">
      <c r="A4" s="204" t="s">
        <v>236</v>
      </c>
      <c r="B4" s="203"/>
      <c r="C4" s="202"/>
      <c r="D4" s="201"/>
      <c r="G4" s="198"/>
    </row>
    <row r="5" spans="1:7" s="23" customFormat="1" ht="79.5" customHeight="1">
      <c r="A5" s="200">
        <v>801</v>
      </c>
      <c r="B5" s="199" t="s">
        <v>210</v>
      </c>
      <c r="C5" s="346" t="s">
        <v>208</v>
      </c>
      <c r="D5" s="347"/>
      <c r="G5" s="198"/>
    </row>
    <row r="6" spans="1:7" s="23" customFormat="1" ht="77.25" customHeight="1">
      <c r="A6" s="200">
        <v>801</v>
      </c>
      <c r="B6" s="199" t="s">
        <v>209</v>
      </c>
      <c r="C6" s="348" t="s">
        <v>208</v>
      </c>
      <c r="D6" s="349"/>
      <c r="G6" s="198"/>
    </row>
    <row r="7" spans="1:4" s="192" customFormat="1" ht="86.25" customHeight="1">
      <c r="A7" s="197">
        <v>801</v>
      </c>
      <c r="B7" s="196" t="s">
        <v>207</v>
      </c>
      <c r="C7" s="345" t="s">
        <v>294</v>
      </c>
      <c r="D7" s="345"/>
    </row>
    <row r="8" spans="1:4" s="192" customFormat="1" ht="78" customHeight="1">
      <c r="A8" s="197">
        <v>801</v>
      </c>
      <c r="B8" s="196" t="s">
        <v>206</v>
      </c>
      <c r="C8" s="345" t="s">
        <v>205</v>
      </c>
      <c r="D8" s="345"/>
    </row>
    <row r="9" spans="1:4" s="192" customFormat="1" ht="60.75" customHeight="1">
      <c r="A9" s="191">
        <v>801</v>
      </c>
      <c r="B9" s="195" t="s">
        <v>204</v>
      </c>
      <c r="C9" s="350" t="s">
        <v>203</v>
      </c>
      <c r="D9" s="350"/>
    </row>
    <row r="10" spans="1:4" s="192" customFormat="1" ht="49.5" customHeight="1">
      <c r="A10" s="191">
        <v>801</v>
      </c>
      <c r="B10" s="195" t="s">
        <v>202</v>
      </c>
      <c r="C10" s="335" t="s">
        <v>201</v>
      </c>
      <c r="D10" s="335"/>
    </row>
    <row r="11" spans="1:4" s="192" customFormat="1" ht="93.75" customHeight="1">
      <c r="A11" s="191">
        <v>801</v>
      </c>
      <c r="B11" s="195" t="s">
        <v>74</v>
      </c>
      <c r="C11" s="335" t="s">
        <v>200</v>
      </c>
      <c r="D11" s="335"/>
    </row>
    <row r="12" spans="1:4" s="192" customFormat="1" ht="42.75" customHeight="1">
      <c r="A12" s="191">
        <v>801</v>
      </c>
      <c r="B12" s="195" t="s">
        <v>199</v>
      </c>
      <c r="C12" s="335" t="s">
        <v>198</v>
      </c>
      <c r="D12" s="335"/>
    </row>
    <row r="13" spans="1:4" s="192" customFormat="1" ht="61.5" customHeight="1">
      <c r="A13" s="194">
        <v>801</v>
      </c>
      <c r="B13" s="196" t="s">
        <v>197</v>
      </c>
      <c r="C13" s="345" t="s">
        <v>196</v>
      </c>
      <c r="D13" s="345"/>
    </row>
    <row r="14" spans="1:4" s="192" customFormat="1" ht="70.5" customHeight="1">
      <c r="A14" s="191">
        <v>801</v>
      </c>
      <c r="B14" s="190" t="s">
        <v>195</v>
      </c>
      <c r="C14" s="335" t="s">
        <v>194</v>
      </c>
      <c r="D14" s="335"/>
    </row>
    <row r="15" spans="1:4" s="192" customFormat="1" ht="74.25" customHeight="1">
      <c r="A15" s="191">
        <v>801</v>
      </c>
      <c r="B15" s="190" t="s">
        <v>193</v>
      </c>
      <c r="C15" s="335" t="s">
        <v>192</v>
      </c>
      <c r="D15" s="335"/>
    </row>
    <row r="16" spans="1:4" s="192" customFormat="1" ht="51.75" customHeight="1">
      <c r="A16" s="191">
        <v>801</v>
      </c>
      <c r="B16" s="190" t="s">
        <v>191</v>
      </c>
      <c r="C16" s="335" t="s">
        <v>190</v>
      </c>
      <c r="D16" s="335"/>
    </row>
    <row r="17" spans="1:4" s="192" customFormat="1" ht="36.75" customHeight="1">
      <c r="A17" s="191">
        <v>801</v>
      </c>
      <c r="B17" s="190" t="s">
        <v>189</v>
      </c>
      <c r="C17" s="335" t="s">
        <v>188</v>
      </c>
      <c r="D17" s="335"/>
    </row>
    <row r="18" spans="1:4" s="192" customFormat="1" ht="26.25" customHeight="1">
      <c r="A18" s="191">
        <v>801</v>
      </c>
      <c r="B18" s="190" t="s">
        <v>75</v>
      </c>
      <c r="C18" s="335" t="s">
        <v>187</v>
      </c>
      <c r="D18" s="335"/>
    </row>
    <row r="19" spans="1:4" s="192" customFormat="1" ht="45" customHeight="1">
      <c r="A19" s="191">
        <v>801</v>
      </c>
      <c r="B19" s="190" t="s">
        <v>186</v>
      </c>
      <c r="C19" s="335" t="s">
        <v>185</v>
      </c>
      <c r="D19" s="335"/>
    </row>
    <row r="20" spans="1:4" s="192" customFormat="1" ht="45.75" customHeight="1">
      <c r="A20" s="191">
        <v>801</v>
      </c>
      <c r="B20" s="190" t="s">
        <v>184</v>
      </c>
      <c r="C20" s="335" t="s">
        <v>183</v>
      </c>
      <c r="D20" s="335"/>
    </row>
    <row r="21" spans="1:4" s="192" customFormat="1" ht="27.75" customHeight="1">
      <c r="A21" s="191">
        <v>801</v>
      </c>
      <c r="B21" s="190" t="s">
        <v>182</v>
      </c>
      <c r="C21" s="335" t="s">
        <v>181</v>
      </c>
      <c r="D21" s="335"/>
    </row>
    <row r="22" spans="1:4" s="192" customFormat="1" ht="51.75" customHeight="1">
      <c r="A22" s="191">
        <v>801</v>
      </c>
      <c r="B22" s="190" t="s">
        <v>180</v>
      </c>
      <c r="C22" s="335" t="s">
        <v>179</v>
      </c>
      <c r="D22" s="335"/>
    </row>
    <row r="23" spans="1:4" ht="24.75" customHeight="1">
      <c r="A23" s="191">
        <v>801</v>
      </c>
      <c r="B23" s="190" t="s">
        <v>178</v>
      </c>
      <c r="C23" s="338" t="s">
        <v>177</v>
      </c>
      <c r="D23" s="339"/>
    </row>
    <row r="24" spans="1:4" s="192" customFormat="1" ht="74.25" customHeight="1">
      <c r="A24" s="191">
        <v>801</v>
      </c>
      <c r="B24" s="193" t="s">
        <v>176</v>
      </c>
      <c r="C24" s="338" t="s">
        <v>175</v>
      </c>
      <c r="D24" s="339"/>
    </row>
    <row r="25" spans="1:4" s="192" customFormat="1" ht="33" customHeight="1">
      <c r="A25" s="191">
        <v>801</v>
      </c>
      <c r="B25" s="190" t="s">
        <v>174</v>
      </c>
      <c r="C25" s="335" t="s">
        <v>150</v>
      </c>
      <c r="D25" s="335"/>
    </row>
    <row r="26" spans="1:4" s="192" customFormat="1" ht="38.25" customHeight="1">
      <c r="A26" s="191">
        <v>801</v>
      </c>
      <c r="B26" s="190" t="s">
        <v>173</v>
      </c>
      <c r="C26" s="335" t="s">
        <v>172</v>
      </c>
      <c r="D26" s="335"/>
    </row>
    <row r="27" spans="1:4" s="192" customFormat="1" ht="84.75" customHeight="1">
      <c r="A27" s="191">
        <v>801</v>
      </c>
      <c r="B27" s="190" t="s">
        <v>171</v>
      </c>
      <c r="C27" s="335" t="s">
        <v>170</v>
      </c>
      <c r="D27" s="335"/>
    </row>
    <row r="28" spans="1:4" ht="50.25" customHeight="1">
      <c r="A28" s="191">
        <v>801</v>
      </c>
      <c r="B28" s="190" t="s">
        <v>169</v>
      </c>
      <c r="C28" s="336" t="s">
        <v>168</v>
      </c>
      <c r="D28" s="337"/>
    </row>
  </sheetData>
  <sheetProtection/>
  <mergeCells count="27">
    <mergeCell ref="C9:D9"/>
    <mergeCell ref="C10:D10"/>
    <mergeCell ref="C11:D11"/>
    <mergeCell ref="C12:D12"/>
    <mergeCell ref="C21:D21"/>
    <mergeCell ref="C13:D13"/>
    <mergeCell ref="C14:D14"/>
    <mergeCell ref="C15:D15"/>
    <mergeCell ref="C16:D16"/>
    <mergeCell ref="C17:D17"/>
    <mergeCell ref="C1:D1"/>
    <mergeCell ref="A2:D2"/>
    <mergeCell ref="C3:D3"/>
    <mergeCell ref="C7:D7"/>
    <mergeCell ref="C8:D8"/>
    <mergeCell ref="C5:D5"/>
    <mergeCell ref="C6:D6"/>
    <mergeCell ref="C18:D18"/>
    <mergeCell ref="C19:D19"/>
    <mergeCell ref="C20:D20"/>
    <mergeCell ref="C28:D28"/>
    <mergeCell ref="C26:D26"/>
    <mergeCell ref="C22:D22"/>
    <mergeCell ref="C25:D25"/>
    <mergeCell ref="C27:D27"/>
    <mergeCell ref="C23:D23"/>
    <mergeCell ref="C24:D24"/>
  </mergeCells>
  <printOptions/>
  <pageMargins left="0.4330708661417323" right="0.3937007874015748" top="0.984251968503937" bottom="0.984251968503937" header="0.5118110236220472" footer="0.5118110236220472"/>
  <pageSetup fitToHeight="0" fitToWidth="1" horizontalDpi="600" verticalDpi="600" orientation="portrait" paperSize="9" scale="86" r:id="rId1"/>
  <rowBreaks count="1" manualBreakCount="1">
    <brk id="12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140"/>
  <sheetViews>
    <sheetView zoomScale="70" zoomScaleNormal="70" zoomScalePageLayoutView="0" workbookViewId="0" topLeftCell="A1">
      <selection activeCell="E3" sqref="E3"/>
    </sheetView>
  </sheetViews>
  <sheetFormatPr defaultColWidth="47.8515625" defaultRowHeight="37.5" customHeight="1"/>
  <cols>
    <col min="1" max="1" width="63.8515625" style="127" customWidth="1"/>
    <col min="2" max="2" width="37.140625" style="127" customWidth="1"/>
    <col min="3" max="3" width="21.00390625" style="131" customWidth="1"/>
    <col min="4" max="4" width="29.7109375" style="127" customWidth="1"/>
    <col min="5" max="5" width="18.421875" style="127" customWidth="1"/>
    <col min="6" max="16384" width="47.8515625" style="127" customWidth="1"/>
  </cols>
  <sheetData>
    <row r="1" spans="2:3" ht="90" customHeight="1">
      <c r="B1" s="352" t="s">
        <v>341</v>
      </c>
      <c r="C1" s="352"/>
    </row>
    <row r="2" spans="1:3" ht="51.75" customHeight="1">
      <c r="A2" s="351" t="s">
        <v>317</v>
      </c>
      <c r="B2" s="351"/>
      <c r="C2" s="351"/>
    </row>
    <row r="3" ht="31.5" customHeight="1">
      <c r="B3" s="130"/>
    </row>
    <row r="4" spans="1:3" s="135" customFormat="1" ht="50.25" customHeight="1">
      <c r="A4" s="132"/>
      <c r="B4" s="133" t="s">
        <v>104</v>
      </c>
      <c r="C4" s="134" t="s">
        <v>316</v>
      </c>
    </row>
    <row r="5" spans="1:3" ht="18.75">
      <c r="A5" s="136" t="s">
        <v>105</v>
      </c>
      <c r="B5" s="137"/>
      <c r="C5" s="138">
        <v>0</v>
      </c>
    </row>
    <row r="6" spans="1:3" ht="37.5">
      <c r="A6" s="139" t="s">
        <v>106</v>
      </c>
      <c r="B6" s="140" t="s">
        <v>107</v>
      </c>
      <c r="C6" s="141">
        <v>0</v>
      </c>
    </row>
    <row r="7" spans="1:3" ht="18.75">
      <c r="A7" s="142" t="s">
        <v>108</v>
      </c>
      <c r="B7" s="143"/>
      <c r="C7" s="144"/>
    </row>
    <row r="8" spans="1:3" ht="37.5">
      <c r="A8" s="145" t="s">
        <v>109</v>
      </c>
      <c r="B8" s="143" t="s">
        <v>110</v>
      </c>
      <c r="C8" s="144"/>
    </row>
    <row r="9" spans="1:3" s="146" customFormat="1" ht="37.5">
      <c r="A9" s="139" t="s">
        <v>111</v>
      </c>
      <c r="B9" s="140" t="s">
        <v>112</v>
      </c>
      <c r="C9" s="144">
        <f>C10+C12</f>
        <v>0</v>
      </c>
    </row>
    <row r="10" spans="1:3" ht="37.5">
      <c r="A10" s="147" t="s">
        <v>113</v>
      </c>
      <c r="B10" s="143" t="s">
        <v>114</v>
      </c>
      <c r="C10" s="144"/>
    </row>
    <row r="11" spans="1:3" ht="56.25">
      <c r="A11" s="148" t="s">
        <v>157</v>
      </c>
      <c r="B11" s="143" t="s">
        <v>158</v>
      </c>
      <c r="C11" s="144"/>
    </row>
    <row r="12" spans="1:3" ht="40.5" customHeight="1">
      <c r="A12" s="142" t="s">
        <v>115</v>
      </c>
      <c r="B12" s="143" t="s">
        <v>116</v>
      </c>
      <c r="C12" s="144"/>
    </row>
    <row r="13" spans="1:3" ht="56.25">
      <c r="A13" s="142" t="s">
        <v>159</v>
      </c>
      <c r="B13" s="143" t="s">
        <v>160</v>
      </c>
      <c r="C13" s="144"/>
    </row>
    <row r="14" spans="1:3" s="146" customFormat="1" ht="44.25" customHeight="1">
      <c r="A14" s="139" t="s">
        <v>117</v>
      </c>
      <c r="B14" s="140" t="s">
        <v>118</v>
      </c>
      <c r="C14" s="141">
        <f>C15-C17</f>
        <v>0</v>
      </c>
    </row>
    <row r="15" spans="1:3" ht="75">
      <c r="A15" s="188" t="s">
        <v>161</v>
      </c>
      <c r="B15" s="143" t="s">
        <v>162</v>
      </c>
      <c r="C15" s="149">
        <f>C16</f>
        <v>0</v>
      </c>
    </row>
    <row r="16" spans="1:3" ht="93.75">
      <c r="A16" s="188" t="s">
        <v>163</v>
      </c>
      <c r="B16" s="143" t="s">
        <v>164</v>
      </c>
      <c r="C16" s="149"/>
    </row>
    <row r="17" spans="1:3" ht="56.25">
      <c r="A17" s="142" t="s">
        <v>119</v>
      </c>
      <c r="B17" s="143" t="s">
        <v>165</v>
      </c>
      <c r="C17" s="149"/>
    </row>
    <row r="18" spans="1:3" ht="75">
      <c r="A18" s="142" t="s">
        <v>166</v>
      </c>
      <c r="B18" s="143" t="s">
        <v>167</v>
      </c>
      <c r="C18" s="149"/>
    </row>
    <row r="19" spans="2:3" ht="37.5" customHeight="1">
      <c r="B19" s="150"/>
      <c r="C19" s="151"/>
    </row>
    <row r="20" spans="2:3" ht="37.5" customHeight="1">
      <c r="B20" s="152"/>
      <c r="C20" s="153"/>
    </row>
    <row r="21" spans="2:3" ht="37.5" customHeight="1">
      <c r="B21" s="150"/>
      <c r="C21" s="151"/>
    </row>
    <row r="22" spans="2:3" ht="37.5" customHeight="1">
      <c r="B22" s="150"/>
      <c r="C22" s="151"/>
    </row>
    <row r="23" spans="2:3" ht="37.5" customHeight="1">
      <c r="B23" s="152"/>
      <c r="C23" s="153"/>
    </row>
    <row r="24" spans="2:3" ht="37.5" customHeight="1">
      <c r="B24" s="150"/>
      <c r="C24" s="151"/>
    </row>
    <row r="25" spans="2:3" ht="37.5" customHeight="1">
      <c r="B25" s="150"/>
      <c r="C25" s="151"/>
    </row>
    <row r="26" spans="2:3" ht="37.5" customHeight="1">
      <c r="B26" s="150"/>
      <c r="C26" s="151"/>
    </row>
    <row r="27" spans="2:3" ht="37.5" customHeight="1">
      <c r="B27" s="150"/>
      <c r="C27" s="151"/>
    </row>
    <row r="28" spans="2:3" ht="37.5" customHeight="1">
      <c r="B28" s="154"/>
      <c r="C28" s="155"/>
    </row>
    <row r="29" spans="2:3" ht="37.5" customHeight="1">
      <c r="B29" s="154"/>
      <c r="C29" s="155"/>
    </row>
    <row r="30" spans="2:3" ht="37.5" customHeight="1">
      <c r="B30" s="154"/>
      <c r="C30" s="155"/>
    </row>
    <row r="31" ht="37.5" customHeight="1">
      <c r="C31" s="156"/>
    </row>
    <row r="32" ht="37.5" customHeight="1">
      <c r="C32" s="156"/>
    </row>
    <row r="33" ht="37.5" customHeight="1">
      <c r="C33" s="156"/>
    </row>
    <row r="34" ht="37.5" customHeight="1">
      <c r="C34" s="156"/>
    </row>
    <row r="35" ht="37.5" customHeight="1">
      <c r="C35" s="156"/>
    </row>
    <row r="36" ht="37.5" customHeight="1">
      <c r="C36" s="156"/>
    </row>
    <row r="37" ht="37.5" customHeight="1">
      <c r="C37" s="156"/>
    </row>
    <row r="38" ht="37.5" customHeight="1">
      <c r="C38" s="156"/>
    </row>
    <row r="39" ht="37.5" customHeight="1">
      <c r="C39" s="156"/>
    </row>
    <row r="40" ht="37.5" customHeight="1">
      <c r="C40" s="156"/>
    </row>
    <row r="41" ht="37.5" customHeight="1">
      <c r="C41" s="156"/>
    </row>
    <row r="42" ht="37.5" customHeight="1">
      <c r="C42" s="156"/>
    </row>
    <row r="43" ht="37.5" customHeight="1">
      <c r="C43" s="156"/>
    </row>
    <row r="44" ht="37.5" customHeight="1">
      <c r="C44" s="156"/>
    </row>
    <row r="45" ht="37.5" customHeight="1">
      <c r="C45" s="156"/>
    </row>
    <row r="46" ht="37.5" customHeight="1">
      <c r="C46" s="156"/>
    </row>
    <row r="47" ht="37.5" customHeight="1">
      <c r="C47" s="156"/>
    </row>
    <row r="48" ht="37.5" customHeight="1">
      <c r="C48" s="156"/>
    </row>
    <row r="49" ht="37.5" customHeight="1">
      <c r="C49" s="156"/>
    </row>
    <row r="50" ht="37.5" customHeight="1">
      <c r="C50" s="156"/>
    </row>
    <row r="51" ht="37.5" customHeight="1">
      <c r="C51" s="156"/>
    </row>
    <row r="52" ht="37.5" customHeight="1">
      <c r="C52" s="156"/>
    </row>
    <row r="53" ht="37.5" customHeight="1">
      <c r="C53" s="156"/>
    </row>
    <row r="54" ht="37.5" customHeight="1">
      <c r="C54" s="156"/>
    </row>
    <row r="55" ht="37.5" customHeight="1">
      <c r="C55" s="156"/>
    </row>
    <row r="56" ht="37.5" customHeight="1">
      <c r="C56" s="156"/>
    </row>
    <row r="57" ht="37.5" customHeight="1">
      <c r="C57" s="156"/>
    </row>
    <row r="58" ht="37.5" customHeight="1">
      <c r="C58" s="156"/>
    </row>
    <row r="59" ht="37.5" customHeight="1">
      <c r="C59" s="156"/>
    </row>
    <row r="60" ht="37.5" customHeight="1">
      <c r="C60" s="156"/>
    </row>
    <row r="61" ht="37.5" customHeight="1">
      <c r="C61" s="156"/>
    </row>
    <row r="62" ht="37.5" customHeight="1">
      <c r="C62" s="156"/>
    </row>
    <row r="63" ht="37.5" customHeight="1">
      <c r="C63" s="156"/>
    </row>
    <row r="64" ht="37.5" customHeight="1">
      <c r="C64" s="156"/>
    </row>
    <row r="65" ht="37.5" customHeight="1">
      <c r="C65" s="156"/>
    </row>
    <row r="66" ht="37.5" customHeight="1">
      <c r="C66" s="156"/>
    </row>
    <row r="67" ht="37.5" customHeight="1">
      <c r="C67" s="156"/>
    </row>
    <row r="68" ht="37.5" customHeight="1">
      <c r="C68" s="156"/>
    </row>
    <row r="69" ht="37.5" customHeight="1">
      <c r="C69" s="156"/>
    </row>
    <row r="70" ht="37.5" customHeight="1">
      <c r="C70" s="156"/>
    </row>
    <row r="71" ht="37.5" customHeight="1">
      <c r="C71" s="156"/>
    </row>
    <row r="72" ht="37.5" customHeight="1">
      <c r="C72" s="156"/>
    </row>
    <row r="73" ht="37.5" customHeight="1">
      <c r="C73" s="156"/>
    </row>
    <row r="74" ht="37.5" customHeight="1">
      <c r="C74" s="156"/>
    </row>
    <row r="75" ht="37.5" customHeight="1">
      <c r="C75" s="156"/>
    </row>
    <row r="76" ht="37.5" customHeight="1">
      <c r="C76" s="156"/>
    </row>
    <row r="77" ht="37.5" customHeight="1">
      <c r="C77" s="156"/>
    </row>
    <row r="78" ht="37.5" customHeight="1">
      <c r="C78" s="156"/>
    </row>
    <row r="79" ht="37.5" customHeight="1">
      <c r="C79" s="156"/>
    </row>
    <row r="80" ht="37.5" customHeight="1">
      <c r="C80" s="156"/>
    </row>
    <row r="81" ht="37.5" customHeight="1">
      <c r="C81" s="156"/>
    </row>
    <row r="82" ht="37.5" customHeight="1">
      <c r="C82" s="156"/>
    </row>
    <row r="83" ht="37.5" customHeight="1">
      <c r="C83" s="156"/>
    </row>
    <row r="84" ht="37.5" customHeight="1">
      <c r="C84" s="156"/>
    </row>
    <row r="85" ht="37.5" customHeight="1">
      <c r="C85" s="156"/>
    </row>
    <row r="86" ht="37.5" customHeight="1">
      <c r="C86" s="156"/>
    </row>
    <row r="87" ht="37.5" customHeight="1">
      <c r="C87" s="156"/>
    </row>
    <row r="88" ht="37.5" customHeight="1">
      <c r="C88" s="156"/>
    </row>
    <row r="89" ht="37.5" customHeight="1">
      <c r="C89" s="156"/>
    </row>
    <row r="90" ht="37.5" customHeight="1">
      <c r="C90" s="156"/>
    </row>
    <row r="91" ht="37.5" customHeight="1">
      <c r="C91" s="156"/>
    </row>
    <row r="92" ht="37.5" customHeight="1">
      <c r="C92" s="156"/>
    </row>
    <row r="93" ht="37.5" customHeight="1">
      <c r="C93" s="156"/>
    </row>
    <row r="94" ht="37.5" customHeight="1">
      <c r="C94" s="156"/>
    </row>
    <row r="95" ht="37.5" customHeight="1">
      <c r="C95" s="156"/>
    </row>
    <row r="96" ht="37.5" customHeight="1">
      <c r="C96" s="156"/>
    </row>
    <row r="97" ht="37.5" customHeight="1">
      <c r="C97" s="156"/>
    </row>
    <row r="98" ht="37.5" customHeight="1">
      <c r="C98" s="156"/>
    </row>
    <row r="99" ht="37.5" customHeight="1">
      <c r="C99" s="156"/>
    </row>
    <row r="100" ht="37.5" customHeight="1">
      <c r="C100" s="156"/>
    </row>
    <row r="101" ht="37.5" customHeight="1">
      <c r="C101" s="156"/>
    </row>
    <row r="102" ht="37.5" customHeight="1">
      <c r="C102" s="156"/>
    </row>
    <row r="103" ht="37.5" customHeight="1">
      <c r="C103" s="156"/>
    </row>
    <row r="104" ht="37.5" customHeight="1">
      <c r="C104" s="156"/>
    </row>
    <row r="105" ht="37.5" customHeight="1">
      <c r="C105" s="156"/>
    </row>
    <row r="106" ht="37.5" customHeight="1">
      <c r="C106" s="156"/>
    </row>
    <row r="107" ht="37.5" customHeight="1">
      <c r="C107" s="156"/>
    </row>
    <row r="108" ht="37.5" customHeight="1">
      <c r="C108" s="156"/>
    </row>
    <row r="109" ht="37.5" customHeight="1">
      <c r="C109" s="156"/>
    </row>
    <row r="110" ht="37.5" customHeight="1">
      <c r="C110" s="156"/>
    </row>
    <row r="111" ht="37.5" customHeight="1">
      <c r="C111" s="156"/>
    </row>
    <row r="112" ht="37.5" customHeight="1">
      <c r="C112" s="156"/>
    </row>
    <row r="113" ht="37.5" customHeight="1">
      <c r="C113" s="156"/>
    </row>
    <row r="114" ht="37.5" customHeight="1">
      <c r="C114" s="156"/>
    </row>
    <row r="115" ht="37.5" customHeight="1">
      <c r="C115" s="156"/>
    </row>
    <row r="116" ht="37.5" customHeight="1">
      <c r="C116" s="156"/>
    </row>
    <row r="117" ht="37.5" customHeight="1">
      <c r="C117" s="156"/>
    </row>
    <row r="118" ht="37.5" customHeight="1">
      <c r="C118" s="156"/>
    </row>
    <row r="119" ht="37.5" customHeight="1">
      <c r="C119" s="156"/>
    </row>
    <row r="120" ht="37.5" customHeight="1">
      <c r="C120" s="156"/>
    </row>
    <row r="121" ht="37.5" customHeight="1">
      <c r="C121" s="156"/>
    </row>
    <row r="122" ht="37.5" customHeight="1">
      <c r="C122" s="156"/>
    </row>
    <row r="123" ht="37.5" customHeight="1">
      <c r="C123" s="156"/>
    </row>
    <row r="124" ht="37.5" customHeight="1">
      <c r="C124" s="156"/>
    </row>
    <row r="125" ht="37.5" customHeight="1">
      <c r="C125" s="156"/>
    </row>
    <row r="126" ht="37.5" customHeight="1">
      <c r="C126" s="156"/>
    </row>
    <row r="127" ht="37.5" customHeight="1">
      <c r="C127" s="156"/>
    </row>
    <row r="128" ht="37.5" customHeight="1">
      <c r="C128" s="156"/>
    </row>
    <row r="129" ht="37.5" customHeight="1">
      <c r="C129" s="156"/>
    </row>
    <row r="130" ht="37.5" customHeight="1">
      <c r="C130" s="156"/>
    </row>
    <row r="131" ht="37.5" customHeight="1">
      <c r="C131" s="156"/>
    </row>
    <row r="132" ht="37.5" customHeight="1">
      <c r="C132" s="156"/>
    </row>
    <row r="133" ht="37.5" customHeight="1">
      <c r="C133" s="156"/>
    </row>
    <row r="134" ht="37.5" customHeight="1">
      <c r="C134" s="156"/>
    </row>
    <row r="135" ht="37.5" customHeight="1">
      <c r="C135" s="156"/>
    </row>
    <row r="136" ht="37.5" customHeight="1">
      <c r="C136" s="156"/>
    </row>
    <row r="137" ht="37.5" customHeight="1">
      <c r="C137" s="156"/>
    </row>
    <row r="138" ht="37.5" customHeight="1">
      <c r="C138" s="156"/>
    </row>
    <row r="139" ht="37.5" customHeight="1">
      <c r="C139" s="156"/>
    </row>
    <row r="140" ht="37.5" customHeight="1">
      <c r="C140" s="156"/>
    </row>
  </sheetData>
  <sheetProtection/>
  <mergeCells count="2">
    <mergeCell ref="A2:C2"/>
    <mergeCell ref="B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140"/>
  <sheetViews>
    <sheetView zoomScale="70" zoomScaleNormal="70" zoomScalePageLayoutView="0" workbookViewId="0" topLeftCell="A19">
      <selection activeCell="H2" sqref="H2"/>
    </sheetView>
  </sheetViews>
  <sheetFormatPr defaultColWidth="47.8515625" defaultRowHeight="37.5" customHeight="1"/>
  <cols>
    <col min="1" max="1" width="63.8515625" style="127" customWidth="1"/>
    <col min="2" max="2" width="37.140625" style="127" customWidth="1"/>
    <col min="3" max="3" width="21.00390625" style="131" customWidth="1"/>
    <col min="4" max="4" width="21.57421875" style="127" customWidth="1"/>
    <col min="5" max="5" width="0.42578125" style="127" customWidth="1"/>
    <col min="6" max="6" width="0" style="127" hidden="1" customWidth="1"/>
    <col min="7" max="7" width="2.00390625" style="127" customWidth="1"/>
    <col min="8" max="16384" width="47.8515625" style="127" customWidth="1"/>
  </cols>
  <sheetData>
    <row r="1" spans="2:3" ht="81.75" customHeight="1">
      <c r="B1" s="128"/>
      <c r="C1" s="129"/>
    </row>
    <row r="2" spans="1:4" ht="62.25" customHeight="1">
      <c r="A2" s="351" t="s">
        <v>318</v>
      </c>
      <c r="B2" s="351"/>
      <c r="C2" s="351"/>
      <c r="D2" s="351"/>
    </row>
    <row r="3" ht="31.5" customHeight="1">
      <c r="B3" s="130"/>
    </row>
    <row r="4" spans="1:4" s="135" customFormat="1" ht="50.25" customHeight="1">
      <c r="A4" s="132"/>
      <c r="B4" s="133" t="s">
        <v>104</v>
      </c>
      <c r="C4" s="134" t="s">
        <v>296</v>
      </c>
      <c r="D4" s="134" t="s">
        <v>319</v>
      </c>
    </row>
    <row r="5" spans="1:4" ht="18.75">
      <c r="A5" s="136" t="s">
        <v>105</v>
      </c>
      <c r="B5" s="137"/>
      <c r="C5" s="138">
        <v>0</v>
      </c>
      <c r="D5" s="157"/>
    </row>
    <row r="6" spans="1:4" ht="37.5">
      <c r="A6" s="139" t="s">
        <v>106</v>
      </c>
      <c r="B6" s="140" t="s">
        <v>107</v>
      </c>
      <c r="C6" s="141">
        <v>0</v>
      </c>
      <c r="D6" s="157"/>
    </row>
    <row r="7" spans="1:4" ht="18.75">
      <c r="A7" s="142" t="s">
        <v>108</v>
      </c>
      <c r="B7" s="143"/>
      <c r="C7" s="144"/>
      <c r="D7" s="157"/>
    </row>
    <row r="8" spans="1:4" ht="37.5">
      <c r="A8" s="145" t="s">
        <v>109</v>
      </c>
      <c r="B8" s="143" t="s">
        <v>110</v>
      </c>
      <c r="C8" s="144"/>
      <c r="D8" s="157"/>
    </row>
    <row r="9" spans="1:4" s="146" customFormat="1" ht="37.5">
      <c r="A9" s="139" t="s">
        <v>111</v>
      </c>
      <c r="B9" s="140" t="s">
        <v>112</v>
      </c>
      <c r="C9" s="144">
        <f>C10+C12</f>
        <v>0</v>
      </c>
      <c r="D9" s="158"/>
    </row>
    <row r="10" spans="1:4" ht="37.5">
      <c r="A10" s="147" t="s">
        <v>113</v>
      </c>
      <c r="B10" s="143" t="s">
        <v>114</v>
      </c>
      <c r="C10" s="144"/>
      <c r="D10" s="157"/>
    </row>
    <row r="11" spans="1:4" ht="56.25">
      <c r="A11" s="148" t="s">
        <v>157</v>
      </c>
      <c r="B11" s="143" t="s">
        <v>158</v>
      </c>
      <c r="C11" s="144"/>
      <c r="D11" s="157"/>
    </row>
    <row r="12" spans="1:4" ht="37.5">
      <c r="A12" s="142" t="s">
        <v>115</v>
      </c>
      <c r="B12" s="143" t="s">
        <v>116</v>
      </c>
      <c r="C12" s="144"/>
      <c r="D12" s="157"/>
    </row>
    <row r="13" spans="1:4" ht="56.25">
      <c r="A13" s="142" t="s">
        <v>159</v>
      </c>
      <c r="B13" s="143" t="s">
        <v>160</v>
      </c>
      <c r="C13" s="144"/>
      <c r="D13" s="157"/>
    </row>
    <row r="14" spans="1:4" s="146" customFormat="1" ht="37.5">
      <c r="A14" s="139" t="s">
        <v>117</v>
      </c>
      <c r="B14" s="140" t="s">
        <v>118</v>
      </c>
      <c r="C14" s="141">
        <f>C15-C17</f>
        <v>0</v>
      </c>
      <c r="D14" s="158"/>
    </row>
    <row r="15" spans="1:4" ht="75">
      <c r="A15" s="188" t="s">
        <v>161</v>
      </c>
      <c r="B15" s="143" t="s">
        <v>162</v>
      </c>
      <c r="C15" s="149">
        <f>C16</f>
        <v>0</v>
      </c>
      <c r="D15" s="157"/>
    </row>
    <row r="16" spans="1:4" ht="93.75">
      <c r="A16" s="188" t="s">
        <v>163</v>
      </c>
      <c r="B16" s="143" t="s">
        <v>164</v>
      </c>
      <c r="C16" s="149"/>
      <c r="D16" s="157"/>
    </row>
    <row r="17" spans="1:4" ht="56.25">
      <c r="A17" s="142" t="s">
        <v>119</v>
      </c>
      <c r="B17" s="143" t="s">
        <v>165</v>
      </c>
      <c r="C17" s="149"/>
      <c r="D17" s="157"/>
    </row>
    <row r="18" spans="1:4" ht="75">
      <c r="A18" s="142" t="s">
        <v>166</v>
      </c>
      <c r="B18" s="143" t="s">
        <v>167</v>
      </c>
      <c r="C18" s="149"/>
      <c r="D18" s="157"/>
    </row>
    <row r="19" spans="2:3" ht="37.5" customHeight="1">
      <c r="B19" s="150"/>
      <c r="C19" s="151"/>
    </row>
    <row r="20" spans="2:3" ht="37.5" customHeight="1">
      <c r="B20" s="152"/>
      <c r="C20" s="153"/>
    </row>
    <row r="21" spans="2:3" ht="37.5" customHeight="1">
      <c r="B21" s="150"/>
      <c r="C21" s="151"/>
    </row>
    <row r="22" spans="2:3" ht="37.5" customHeight="1">
      <c r="B22" s="150"/>
      <c r="C22" s="151"/>
    </row>
    <row r="23" spans="2:3" ht="37.5" customHeight="1">
      <c r="B23" s="152"/>
      <c r="C23" s="153"/>
    </row>
    <row r="24" spans="2:3" ht="37.5" customHeight="1">
      <c r="B24" s="150"/>
      <c r="C24" s="151"/>
    </row>
    <row r="25" spans="2:3" ht="37.5" customHeight="1">
      <c r="B25" s="150"/>
      <c r="C25" s="151"/>
    </row>
    <row r="26" spans="2:3" ht="37.5" customHeight="1">
      <c r="B26" s="150"/>
      <c r="C26" s="151"/>
    </row>
    <row r="27" spans="2:3" ht="37.5" customHeight="1">
      <c r="B27" s="150"/>
      <c r="C27" s="151"/>
    </row>
    <row r="28" spans="2:3" ht="37.5" customHeight="1">
      <c r="B28" s="154"/>
      <c r="C28" s="155"/>
    </row>
    <row r="29" spans="2:3" ht="37.5" customHeight="1">
      <c r="B29" s="154"/>
      <c r="C29" s="155"/>
    </row>
    <row r="30" spans="2:3" ht="37.5" customHeight="1">
      <c r="B30" s="154"/>
      <c r="C30" s="155"/>
    </row>
    <row r="31" ht="37.5" customHeight="1">
      <c r="C31" s="156"/>
    </row>
    <row r="32" ht="37.5" customHeight="1">
      <c r="C32" s="156"/>
    </row>
    <row r="33" ht="15.75">
      <c r="C33" s="156"/>
    </row>
    <row r="34" ht="15.75">
      <c r="C34" s="156"/>
    </row>
    <row r="35" ht="15.75">
      <c r="C35" s="156"/>
    </row>
    <row r="36" ht="15.75">
      <c r="C36" s="156"/>
    </row>
    <row r="37" ht="15.75">
      <c r="C37" s="156"/>
    </row>
    <row r="38" ht="15.75">
      <c r="C38" s="156"/>
    </row>
    <row r="39" ht="15.75">
      <c r="C39" s="156"/>
    </row>
    <row r="40" ht="15.75">
      <c r="C40" s="156"/>
    </row>
    <row r="41" ht="15.75">
      <c r="C41" s="156"/>
    </row>
    <row r="42" ht="15.75">
      <c r="C42" s="156"/>
    </row>
    <row r="43" ht="15.75">
      <c r="C43" s="156"/>
    </row>
    <row r="44" ht="15.75">
      <c r="C44" s="156"/>
    </row>
    <row r="45" ht="15.75">
      <c r="C45" s="156"/>
    </row>
    <row r="46" ht="15.75">
      <c r="C46" s="156"/>
    </row>
    <row r="47" ht="15.75">
      <c r="C47" s="156"/>
    </row>
    <row r="48" ht="15.75">
      <c r="C48" s="156"/>
    </row>
    <row r="49" ht="15.75">
      <c r="C49" s="156"/>
    </row>
    <row r="50" ht="15.75">
      <c r="C50" s="156"/>
    </row>
    <row r="51" ht="15.75">
      <c r="C51" s="156"/>
    </row>
    <row r="52" ht="15.75">
      <c r="C52" s="156"/>
    </row>
    <row r="53" ht="15.75">
      <c r="C53" s="156"/>
    </row>
    <row r="54" ht="15.75">
      <c r="C54" s="156"/>
    </row>
    <row r="55" ht="15.75">
      <c r="C55" s="156"/>
    </row>
    <row r="56" ht="15.75">
      <c r="C56" s="156"/>
    </row>
    <row r="57" ht="15.75">
      <c r="C57" s="156"/>
    </row>
    <row r="58" ht="15.75">
      <c r="C58" s="156"/>
    </row>
    <row r="59" ht="15.75">
      <c r="C59" s="156"/>
    </row>
    <row r="60" ht="15.75">
      <c r="C60" s="156"/>
    </row>
    <row r="61" ht="15.75">
      <c r="C61" s="156"/>
    </row>
    <row r="62" ht="15.75">
      <c r="C62" s="156"/>
    </row>
    <row r="63" ht="15.75">
      <c r="C63" s="156"/>
    </row>
    <row r="64" ht="15.75">
      <c r="C64" s="156"/>
    </row>
    <row r="65" ht="15.75">
      <c r="C65" s="156"/>
    </row>
    <row r="66" ht="15.75">
      <c r="C66" s="156"/>
    </row>
    <row r="67" ht="15.75">
      <c r="C67" s="156"/>
    </row>
    <row r="68" ht="15.75">
      <c r="C68" s="156"/>
    </row>
    <row r="69" ht="15.75">
      <c r="C69" s="156"/>
    </row>
    <row r="70" ht="15.75">
      <c r="C70" s="156"/>
    </row>
    <row r="71" ht="15.75">
      <c r="C71" s="156"/>
    </row>
    <row r="72" ht="15.75">
      <c r="C72" s="156"/>
    </row>
    <row r="73" ht="15.75">
      <c r="C73" s="156"/>
    </row>
    <row r="74" ht="15.75">
      <c r="C74" s="156"/>
    </row>
    <row r="75" ht="15.75">
      <c r="C75" s="156"/>
    </row>
    <row r="76" ht="15.75">
      <c r="C76" s="156"/>
    </row>
    <row r="77" ht="15.75">
      <c r="C77" s="156"/>
    </row>
    <row r="78" ht="15.75">
      <c r="C78" s="156"/>
    </row>
    <row r="79" ht="15.75">
      <c r="C79" s="156"/>
    </row>
    <row r="80" ht="15.75">
      <c r="C80" s="156"/>
    </row>
    <row r="81" ht="15.75">
      <c r="C81" s="156"/>
    </row>
    <row r="82" ht="15.75">
      <c r="C82" s="156"/>
    </row>
    <row r="83" ht="15.75">
      <c r="C83" s="156"/>
    </row>
    <row r="84" ht="15.75">
      <c r="C84" s="156"/>
    </row>
    <row r="85" ht="15.75">
      <c r="C85" s="156"/>
    </row>
    <row r="86" ht="15.75">
      <c r="C86" s="156"/>
    </row>
    <row r="87" ht="15.75">
      <c r="C87" s="156"/>
    </row>
    <row r="88" ht="15.75">
      <c r="C88" s="156"/>
    </row>
    <row r="89" ht="15.75">
      <c r="C89" s="156"/>
    </row>
    <row r="90" ht="15.75">
      <c r="C90" s="156"/>
    </row>
    <row r="91" ht="15.75">
      <c r="C91" s="156"/>
    </row>
    <row r="92" ht="15.75">
      <c r="C92" s="156"/>
    </row>
    <row r="93" ht="15.75">
      <c r="C93" s="156"/>
    </row>
    <row r="94" ht="15.75">
      <c r="C94" s="156"/>
    </row>
    <row r="95" ht="15.75">
      <c r="C95" s="156"/>
    </row>
    <row r="96" ht="15.75">
      <c r="C96" s="156"/>
    </row>
    <row r="97" ht="15.75">
      <c r="C97" s="156"/>
    </row>
    <row r="98" ht="15.75">
      <c r="C98" s="156"/>
    </row>
    <row r="99" ht="15.75">
      <c r="C99" s="156"/>
    </row>
    <row r="100" ht="15.75">
      <c r="C100" s="156"/>
    </row>
    <row r="101" ht="15.75">
      <c r="C101" s="156"/>
    </row>
    <row r="102" ht="15.75">
      <c r="C102" s="156"/>
    </row>
    <row r="103" ht="15.75">
      <c r="C103" s="156"/>
    </row>
    <row r="104" ht="15.75">
      <c r="C104" s="156"/>
    </row>
    <row r="105" ht="15.75">
      <c r="C105" s="156"/>
    </row>
    <row r="106" ht="15.75">
      <c r="C106" s="156"/>
    </row>
    <row r="107" ht="15.75">
      <c r="C107" s="156"/>
    </row>
    <row r="108" ht="15.75">
      <c r="C108" s="156"/>
    </row>
    <row r="109" ht="15.75">
      <c r="C109" s="156"/>
    </row>
    <row r="110" ht="15.75">
      <c r="C110" s="156"/>
    </row>
    <row r="111" ht="15.75">
      <c r="C111" s="156"/>
    </row>
    <row r="112" ht="15.75">
      <c r="C112" s="156"/>
    </row>
    <row r="113" ht="15.75">
      <c r="C113" s="156"/>
    </row>
    <row r="114" ht="15.75">
      <c r="C114" s="156"/>
    </row>
    <row r="115" ht="15.75">
      <c r="C115" s="156"/>
    </row>
    <row r="116" ht="15.75">
      <c r="C116" s="156"/>
    </row>
    <row r="117" ht="15.75">
      <c r="C117" s="156"/>
    </row>
    <row r="118" ht="15.75">
      <c r="C118" s="156"/>
    </row>
    <row r="119" ht="15.75">
      <c r="C119" s="156"/>
    </row>
    <row r="120" ht="15.75">
      <c r="C120" s="156"/>
    </row>
    <row r="121" ht="15.75">
      <c r="C121" s="156"/>
    </row>
    <row r="122" ht="15.75">
      <c r="C122" s="156"/>
    </row>
    <row r="123" ht="15.75">
      <c r="C123" s="156"/>
    </row>
    <row r="124" ht="15.75">
      <c r="C124" s="156"/>
    </row>
    <row r="125" ht="15.75">
      <c r="C125" s="156"/>
    </row>
    <row r="126" ht="15.75">
      <c r="C126" s="156"/>
    </row>
    <row r="127" ht="15.75">
      <c r="C127" s="156"/>
    </row>
    <row r="128" ht="15.75">
      <c r="C128" s="156"/>
    </row>
    <row r="129" ht="15.75">
      <c r="C129" s="156"/>
    </row>
    <row r="130" ht="15.75">
      <c r="C130" s="156"/>
    </row>
    <row r="131" ht="15.75">
      <c r="C131" s="156"/>
    </row>
    <row r="132" ht="15.75">
      <c r="C132" s="156"/>
    </row>
    <row r="133" ht="15.75">
      <c r="C133" s="156"/>
    </row>
    <row r="134" ht="15.75">
      <c r="C134" s="156"/>
    </row>
    <row r="135" ht="15.75">
      <c r="C135" s="156"/>
    </row>
    <row r="136" ht="15.75">
      <c r="C136" s="156"/>
    </row>
    <row r="137" ht="15.75">
      <c r="C137" s="156"/>
    </row>
    <row r="138" ht="15.75">
      <c r="C138" s="156"/>
    </row>
    <row r="139" ht="15.75">
      <c r="C139" s="156"/>
    </row>
    <row r="140" ht="15.75">
      <c r="C140" s="156"/>
    </row>
  </sheetData>
  <sheetProtection/>
  <mergeCells count="1">
    <mergeCell ref="A2:D2"/>
  </mergeCells>
  <printOptions/>
  <pageMargins left="0.7086614173228347" right="0.63" top="0.7480314960629921" bottom="0.7480314960629921" header="0.31496062992125984" footer="0.31496062992125984"/>
  <pageSetup fitToHeight="1" fitToWidth="1"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45"/>
  <sheetViews>
    <sheetView zoomScale="51" zoomScaleNormal="51" zoomScaleSheetLayoutView="70" zoomScalePageLayoutView="0" workbookViewId="0" topLeftCell="A7">
      <selection activeCell="K16" sqref="K16"/>
    </sheetView>
  </sheetViews>
  <sheetFormatPr defaultColWidth="9.140625" defaultRowHeight="15"/>
  <cols>
    <col min="1" max="1" width="11.57421875" style="24" customWidth="1"/>
    <col min="2" max="2" width="30.421875" style="27" customWidth="1"/>
    <col min="3" max="3" width="70.7109375" style="28" customWidth="1"/>
    <col min="4" max="4" width="14.421875" style="28" customWidth="1"/>
    <col min="5" max="5" width="13.421875" style="27" customWidth="1"/>
    <col min="6" max="16384" width="9.140625" style="24" customWidth="1"/>
  </cols>
  <sheetData>
    <row r="1" spans="2:5" s="20" customFormat="1" ht="69" customHeight="1">
      <c r="B1" s="51"/>
      <c r="C1" s="340" t="s">
        <v>343</v>
      </c>
      <c r="D1" s="340"/>
      <c r="E1" s="340"/>
    </row>
    <row r="2" spans="1:5" s="22" customFormat="1" ht="41.25" customHeight="1">
      <c r="A2" s="353" t="s">
        <v>323</v>
      </c>
      <c r="B2" s="354"/>
      <c r="C2" s="354"/>
      <c r="D2" s="354"/>
      <c r="E2" s="354"/>
    </row>
    <row r="3" spans="1:5" s="20" customFormat="1" ht="31.5">
      <c r="A3" s="50"/>
      <c r="B3" s="49"/>
      <c r="C3" s="48"/>
      <c r="D3" s="48"/>
      <c r="E3" s="47" t="s">
        <v>26</v>
      </c>
    </row>
    <row r="4" spans="1:6" s="22" customFormat="1" ht="80.25" customHeight="1">
      <c r="A4" s="37" t="s">
        <v>61</v>
      </c>
      <c r="B4" s="37" t="s">
        <v>60</v>
      </c>
      <c r="C4" s="37" t="s">
        <v>59</v>
      </c>
      <c r="D4" s="37" t="s">
        <v>247</v>
      </c>
      <c r="E4" s="37" t="s">
        <v>295</v>
      </c>
      <c r="F4" s="215"/>
    </row>
    <row r="5" spans="1:6" s="46" customFormat="1" ht="18.75">
      <c r="A5" s="39">
        <v>1</v>
      </c>
      <c r="B5" s="39">
        <v>2</v>
      </c>
      <c r="C5" s="40">
        <v>3</v>
      </c>
      <c r="D5" s="39">
        <v>4</v>
      </c>
      <c r="E5" s="39">
        <v>5</v>
      </c>
      <c r="F5" s="216"/>
    </row>
    <row r="6" spans="1:6" s="22" customFormat="1" ht="18.75">
      <c r="A6" s="69">
        <v>182</v>
      </c>
      <c r="B6" s="37" t="s">
        <v>58</v>
      </c>
      <c r="C6" s="38" t="s">
        <v>57</v>
      </c>
      <c r="D6" s="226"/>
      <c r="E6" s="226">
        <f>E7+E16</f>
        <v>5200</v>
      </c>
      <c r="F6" s="215"/>
    </row>
    <row r="7" spans="1:6" s="22" customFormat="1" ht="18.75">
      <c r="A7" s="69"/>
      <c r="B7" s="37"/>
      <c r="C7" s="40" t="s">
        <v>56</v>
      </c>
      <c r="D7" s="226"/>
      <c r="E7" s="226">
        <f>E8+E9+E11+E14</f>
        <v>5150</v>
      </c>
      <c r="F7" s="215"/>
    </row>
    <row r="8" spans="1:6" s="22" customFormat="1" ht="18.75">
      <c r="A8" s="69">
        <v>182</v>
      </c>
      <c r="B8" s="45" t="s">
        <v>55</v>
      </c>
      <c r="C8" s="40" t="s">
        <v>54</v>
      </c>
      <c r="D8" s="225"/>
      <c r="E8" s="225">
        <v>1300</v>
      </c>
      <c r="F8" s="215"/>
    </row>
    <row r="9" spans="1:6" s="44" customFormat="1" ht="18.75">
      <c r="A9" s="69">
        <v>182</v>
      </c>
      <c r="B9" s="37" t="s">
        <v>53</v>
      </c>
      <c r="C9" s="38" t="s">
        <v>52</v>
      </c>
      <c r="D9" s="226"/>
      <c r="E9" s="226">
        <v>120</v>
      </c>
      <c r="F9" s="217"/>
    </row>
    <row r="10" spans="1:6" s="22" customFormat="1" ht="18.75">
      <c r="A10" s="69">
        <v>182</v>
      </c>
      <c r="B10" s="39" t="s">
        <v>51</v>
      </c>
      <c r="C10" s="40" t="s">
        <v>50</v>
      </c>
      <c r="D10" s="225"/>
      <c r="E10" s="225">
        <v>120</v>
      </c>
      <c r="F10" s="215"/>
    </row>
    <row r="11" spans="1:6" s="44" customFormat="1" ht="18.75">
      <c r="A11" s="69">
        <v>182</v>
      </c>
      <c r="B11" s="37" t="s">
        <v>49</v>
      </c>
      <c r="C11" s="38" t="s">
        <v>48</v>
      </c>
      <c r="D11" s="226"/>
      <c r="E11" s="226">
        <f>E12+E13</f>
        <v>3730</v>
      </c>
      <c r="F11" s="217"/>
    </row>
    <row r="12" spans="1:6" s="44" customFormat="1" ht="18.75">
      <c r="A12" s="69">
        <v>182</v>
      </c>
      <c r="B12" s="39" t="s">
        <v>47</v>
      </c>
      <c r="C12" s="40" t="s">
        <v>46</v>
      </c>
      <c r="D12" s="225"/>
      <c r="E12" s="225">
        <v>520</v>
      </c>
      <c r="F12" s="217"/>
    </row>
    <row r="13" spans="1:6" s="22" customFormat="1" ht="18.75">
      <c r="A13" s="69">
        <v>182</v>
      </c>
      <c r="B13" s="39" t="s">
        <v>45</v>
      </c>
      <c r="C13" s="40" t="s">
        <v>44</v>
      </c>
      <c r="D13" s="225"/>
      <c r="E13" s="225">
        <v>3210</v>
      </c>
      <c r="F13" s="215"/>
    </row>
    <row r="14" spans="1:6" s="44" customFormat="1" ht="18.75">
      <c r="A14" s="69">
        <v>182</v>
      </c>
      <c r="B14" s="37" t="s">
        <v>43</v>
      </c>
      <c r="C14" s="38" t="s">
        <v>42</v>
      </c>
      <c r="D14" s="226"/>
      <c r="E14" s="226">
        <v>0</v>
      </c>
      <c r="F14" s="217"/>
    </row>
    <row r="15" spans="1:6" s="44" customFormat="1" ht="37.5">
      <c r="A15" s="69">
        <v>182</v>
      </c>
      <c r="B15" s="37" t="s">
        <v>41</v>
      </c>
      <c r="C15" s="38" t="s">
        <v>40</v>
      </c>
      <c r="D15" s="70"/>
      <c r="E15" s="226"/>
      <c r="F15" s="217"/>
    </row>
    <row r="16" spans="1:6" s="22" customFormat="1" ht="18.75">
      <c r="A16" s="67"/>
      <c r="B16" s="39"/>
      <c r="C16" s="40" t="s">
        <v>39</v>
      </c>
      <c r="D16" s="226"/>
      <c r="E16" s="226">
        <f>E17+E19</f>
        <v>50</v>
      </c>
      <c r="F16" s="215"/>
    </row>
    <row r="17" spans="1:6" s="44" customFormat="1" ht="37.5">
      <c r="A17" s="39">
        <v>801</v>
      </c>
      <c r="B17" s="37" t="s">
        <v>38</v>
      </c>
      <c r="C17" s="38" t="s">
        <v>37</v>
      </c>
      <c r="D17" s="226"/>
      <c r="E17" s="226">
        <f>E18</f>
        <v>0</v>
      </c>
      <c r="F17" s="217"/>
    </row>
    <row r="18" spans="1:6" s="44" customFormat="1" ht="93" customHeight="1">
      <c r="A18" s="39">
        <v>801</v>
      </c>
      <c r="B18" s="112" t="s">
        <v>74</v>
      </c>
      <c r="C18" s="113" t="s">
        <v>76</v>
      </c>
      <c r="D18" s="226"/>
      <c r="E18" s="226">
        <v>0</v>
      </c>
      <c r="F18" s="217"/>
    </row>
    <row r="19" spans="1:6" s="44" customFormat="1" ht="18.75">
      <c r="A19" s="68">
        <v>801</v>
      </c>
      <c r="B19" s="37" t="s">
        <v>356</v>
      </c>
      <c r="C19" s="38" t="s">
        <v>35</v>
      </c>
      <c r="D19" s="70"/>
      <c r="E19" s="226">
        <v>50</v>
      </c>
      <c r="F19" s="217"/>
    </row>
    <row r="20" spans="1:6" s="44" customFormat="1" ht="18.75">
      <c r="A20" s="61">
        <v>801</v>
      </c>
      <c r="B20" s="112" t="s">
        <v>357</v>
      </c>
      <c r="C20" s="114" t="s">
        <v>77</v>
      </c>
      <c r="D20" s="219"/>
      <c r="E20" s="226">
        <v>50</v>
      </c>
      <c r="F20" s="217"/>
    </row>
    <row r="21" spans="1:6" s="43" customFormat="1" ht="18.75">
      <c r="A21" s="68">
        <v>801</v>
      </c>
      <c r="B21" s="37" t="s">
        <v>34</v>
      </c>
      <c r="C21" s="38" t="s">
        <v>33</v>
      </c>
      <c r="D21" s="226"/>
      <c r="E21" s="226">
        <f>E22</f>
        <v>4255.099999999999</v>
      </c>
      <c r="F21" s="218"/>
    </row>
    <row r="22" spans="1:6" s="41" customFormat="1" ht="37.5">
      <c r="A22" s="68">
        <v>801</v>
      </c>
      <c r="B22" s="37" t="s">
        <v>32</v>
      </c>
      <c r="C22" s="38" t="s">
        <v>31</v>
      </c>
      <c r="D22" s="226"/>
      <c r="E22" s="226">
        <f>E23+E28+E30+E35+E36+E37</f>
        <v>4255.099999999999</v>
      </c>
      <c r="F22" s="42"/>
    </row>
    <row r="23" spans="1:6" s="41" customFormat="1" ht="37.5">
      <c r="A23" s="61">
        <v>801</v>
      </c>
      <c r="B23" s="39" t="s">
        <v>242</v>
      </c>
      <c r="C23" s="40" t="s">
        <v>146</v>
      </c>
      <c r="D23" s="225"/>
      <c r="E23" s="226">
        <v>1842.1</v>
      </c>
      <c r="F23" s="42"/>
    </row>
    <row r="24" spans="1:6" s="41" customFormat="1" ht="18.75">
      <c r="A24" s="61">
        <v>801</v>
      </c>
      <c r="B24" s="39" t="s">
        <v>241</v>
      </c>
      <c r="C24" s="40" t="s">
        <v>147</v>
      </c>
      <c r="D24" s="225"/>
      <c r="E24" s="225">
        <v>1842.1</v>
      </c>
      <c r="F24" s="42"/>
    </row>
    <row r="25" spans="1:6" s="41" customFormat="1" ht="37.5">
      <c r="A25" s="61">
        <v>801</v>
      </c>
      <c r="B25" s="39" t="s">
        <v>186</v>
      </c>
      <c r="C25" s="40" t="s">
        <v>185</v>
      </c>
      <c r="D25" s="71"/>
      <c r="E25" s="225">
        <v>1842.1</v>
      </c>
      <c r="F25" s="42"/>
    </row>
    <row r="26" spans="1:6" s="41" customFormat="1" ht="37.5">
      <c r="A26" s="61">
        <v>801</v>
      </c>
      <c r="B26" s="39" t="s">
        <v>240</v>
      </c>
      <c r="C26" s="40" t="s">
        <v>148</v>
      </c>
      <c r="D26" s="225"/>
      <c r="E26" s="225">
        <f>E27</f>
        <v>0</v>
      </c>
      <c r="F26" s="42"/>
    </row>
    <row r="27" spans="1:6" s="41" customFormat="1" ht="56.25">
      <c r="A27" s="61">
        <v>801</v>
      </c>
      <c r="B27" s="39" t="s">
        <v>240</v>
      </c>
      <c r="C27" s="40" t="s">
        <v>102</v>
      </c>
      <c r="D27" s="225"/>
      <c r="E27" s="225">
        <v>0</v>
      </c>
      <c r="F27" s="42"/>
    </row>
    <row r="28" spans="1:6" s="41" customFormat="1" ht="56.25">
      <c r="A28" s="61">
        <v>801</v>
      </c>
      <c r="B28" s="39" t="s">
        <v>180</v>
      </c>
      <c r="C28" s="40" t="s">
        <v>179</v>
      </c>
      <c r="D28" s="225"/>
      <c r="E28" s="226">
        <v>347.6</v>
      </c>
      <c r="F28" s="42"/>
    </row>
    <row r="29" spans="1:6" s="41" customFormat="1" ht="18.75">
      <c r="A29" s="61">
        <v>801</v>
      </c>
      <c r="B29" s="39" t="s">
        <v>239</v>
      </c>
      <c r="C29" s="40" t="s">
        <v>30</v>
      </c>
      <c r="D29" s="71"/>
      <c r="E29" s="225">
        <v>0</v>
      </c>
      <c r="F29" s="42"/>
    </row>
    <row r="30" spans="1:6" s="41" customFormat="1" ht="37.5">
      <c r="A30" s="61">
        <v>801</v>
      </c>
      <c r="B30" s="39" t="s">
        <v>238</v>
      </c>
      <c r="C30" s="40" t="s">
        <v>149</v>
      </c>
      <c r="D30" s="71"/>
      <c r="E30" s="226">
        <f>E31</f>
        <v>1818.2</v>
      </c>
      <c r="F30" s="42"/>
    </row>
    <row r="31" spans="1:6" s="41" customFormat="1" ht="37.5">
      <c r="A31" s="61">
        <v>801</v>
      </c>
      <c r="B31" s="39" t="s">
        <v>174</v>
      </c>
      <c r="C31" s="40" t="s">
        <v>150</v>
      </c>
      <c r="D31" s="71"/>
      <c r="E31" s="225">
        <v>1818.2</v>
      </c>
      <c r="F31" s="42"/>
    </row>
    <row r="32" spans="1:6" s="22" customFormat="1" ht="18.75" hidden="1">
      <c r="A32" s="61">
        <v>801</v>
      </c>
      <c r="B32" s="39" t="s">
        <v>29</v>
      </c>
      <c r="C32" s="40" t="s">
        <v>28</v>
      </c>
      <c r="D32" s="71"/>
      <c r="E32" s="225"/>
      <c r="F32" s="215"/>
    </row>
    <row r="33" spans="1:6" s="22" customFormat="1" ht="18.75">
      <c r="A33" s="61">
        <v>801</v>
      </c>
      <c r="B33" s="39" t="s">
        <v>290</v>
      </c>
      <c r="C33" s="40" t="s">
        <v>181</v>
      </c>
      <c r="D33" s="71"/>
      <c r="E33" s="225">
        <v>1818.2</v>
      </c>
      <c r="F33" s="215"/>
    </row>
    <row r="34" spans="1:6" s="22" customFormat="1" ht="18.75">
      <c r="A34" s="61">
        <v>801</v>
      </c>
      <c r="B34" s="39" t="s">
        <v>309</v>
      </c>
      <c r="C34" s="40" t="s">
        <v>310</v>
      </c>
      <c r="D34" s="71"/>
      <c r="E34" s="225">
        <v>0</v>
      </c>
      <c r="F34" s="215"/>
    </row>
    <row r="35" spans="1:6" s="22" customFormat="1" ht="18.75">
      <c r="A35" s="61">
        <v>801</v>
      </c>
      <c r="B35" s="39" t="s">
        <v>309</v>
      </c>
      <c r="C35" s="40" t="s">
        <v>313</v>
      </c>
      <c r="D35" s="71"/>
      <c r="E35" s="225">
        <v>9.6</v>
      </c>
      <c r="F35" s="215"/>
    </row>
    <row r="36" spans="1:6" s="22" customFormat="1" ht="18.75">
      <c r="A36" s="61">
        <v>801</v>
      </c>
      <c r="B36" s="39" t="s">
        <v>311</v>
      </c>
      <c r="C36" s="40" t="s">
        <v>312</v>
      </c>
      <c r="D36" s="71"/>
      <c r="E36" s="225">
        <v>85.6</v>
      </c>
      <c r="F36" s="215"/>
    </row>
    <row r="37" spans="1:6" s="22" customFormat="1" ht="93.75">
      <c r="A37" s="61">
        <v>801</v>
      </c>
      <c r="B37" s="39" t="s">
        <v>176</v>
      </c>
      <c r="C37" s="40" t="s">
        <v>291</v>
      </c>
      <c r="D37" s="71"/>
      <c r="E37" s="226">
        <v>152</v>
      </c>
      <c r="F37" s="215"/>
    </row>
    <row r="38" spans="1:6" s="22" customFormat="1" ht="18.75">
      <c r="A38" s="61"/>
      <c r="B38" s="37"/>
      <c r="C38" s="38" t="s">
        <v>27</v>
      </c>
      <c r="D38" s="226">
        <f>D6+D21</f>
        <v>0</v>
      </c>
      <c r="E38" s="226">
        <f>E6+E21</f>
        <v>9455.099999999999</v>
      </c>
      <c r="F38" s="215"/>
    </row>
    <row r="39" spans="1:5" s="23" customFormat="1" ht="18">
      <c r="A39" s="36"/>
      <c r="B39" s="35"/>
      <c r="C39" s="35"/>
      <c r="D39" s="35"/>
      <c r="E39" s="34"/>
    </row>
    <row r="40" spans="1:5" ht="12.75" customHeight="1">
      <c r="A40" s="29"/>
      <c r="B40" s="33"/>
      <c r="C40" s="32"/>
      <c r="D40" s="32"/>
      <c r="E40" s="31"/>
    </row>
    <row r="41" spans="1:5" ht="12.75" customHeight="1">
      <c r="A41" s="29"/>
      <c r="B41" s="32"/>
      <c r="C41" s="32"/>
      <c r="D41" s="32"/>
      <c r="E41" s="31"/>
    </row>
    <row r="42" spans="1:5" ht="12.75" customHeight="1">
      <c r="A42" s="29"/>
      <c r="B42" s="33"/>
      <c r="C42" s="32"/>
      <c r="D42" s="32"/>
      <c r="E42" s="31"/>
    </row>
    <row r="43" spans="1:5" ht="12.75">
      <c r="A43" s="29"/>
      <c r="B43" s="32"/>
      <c r="C43" s="32"/>
      <c r="D43" s="32"/>
      <c r="E43" s="31"/>
    </row>
    <row r="44" spans="1:5" ht="26.25" customHeight="1">
      <c r="A44" s="29"/>
      <c r="B44" s="30"/>
      <c r="C44" s="30"/>
      <c r="D44" s="30"/>
      <c r="E44" s="30"/>
    </row>
    <row r="45" ht="12.75">
      <c r="A45" s="29"/>
    </row>
  </sheetData>
  <sheetProtection/>
  <mergeCells count="2">
    <mergeCell ref="A2:E2"/>
    <mergeCell ref="C1:E1"/>
  </mergeCells>
  <printOptions/>
  <pageMargins left="0.6299212598425197" right="0.48" top="0.5118110236220472" bottom="0.4330708661417323" header="0.5118110236220472" footer="0.4330708661417323"/>
  <pageSetup fitToHeight="1" fitToWidth="1" horizontalDpi="600" verticalDpi="600" orientation="portrait" pageOrder="overThenDown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7"/>
  <sheetViews>
    <sheetView tabSelected="1" zoomScale="70" zoomScaleNormal="70" zoomScalePageLayoutView="0" workbookViewId="0" topLeftCell="A1">
      <selection activeCell="K26" sqref="K26"/>
    </sheetView>
  </sheetViews>
  <sheetFormatPr defaultColWidth="9.140625" defaultRowHeight="15"/>
  <cols>
    <col min="1" max="1" width="12.57421875" style="24" customWidth="1"/>
    <col min="2" max="2" width="29.57421875" style="27" customWidth="1"/>
    <col min="3" max="3" width="62.7109375" style="28" customWidth="1"/>
    <col min="4" max="4" width="0.2890625" style="28" customWidth="1"/>
    <col min="5" max="5" width="13.28125" style="27" customWidth="1"/>
    <col min="6" max="6" width="14.00390625" style="0" customWidth="1"/>
  </cols>
  <sheetData>
    <row r="1" spans="1:6" ht="67.5" customHeight="1">
      <c r="A1" s="20"/>
      <c r="B1" s="51"/>
      <c r="C1" s="340" t="s">
        <v>345</v>
      </c>
      <c r="D1" s="340"/>
      <c r="E1" s="340"/>
      <c r="F1" s="340"/>
    </row>
    <row r="2" spans="1:6" ht="41.25" customHeight="1">
      <c r="A2" s="353" t="s">
        <v>297</v>
      </c>
      <c r="B2" s="353"/>
      <c r="C2" s="353"/>
      <c r="D2" s="353"/>
      <c r="E2" s="353"/>
      <c r="F2" s="353"/>
    </row>
    <row r="3" spans="1:6" ht="25.5" customHeight="1">
      <c r="A3" s="50"/>
      <c r="B3" s="49"/>
      <c r="C3" s="48"/>
      <c r="D3" s="48"/>
      <c r="E3" s="355" t="s">
        <v>26</v>
      </c>
      <c r="F3" s="355"/>
    </row>
    <row r="4" spans="1:6" ht="243.75">
      <c r="A4" s="37" t="s">
        <v>61</v>
      </c>
      <c r="B4" s="37" t="s">
        <v>60</v>
      </c>
      <c r="C4" s="37" t="s">
        <v>59</v>
      </c>
      <c r="D4" s="37" t="s">
        <v>289</v>
      </c>
      <c r="E4" s="37" t="s">
        <v>298</v>
      </c>
      <c r="F4" s="37" t="s">
        <v>324</v>
      </c>
    </row>
    <row r="5" spans="1:6" ht="18.75">
      <c r="A5" s="39">
        <v>1</v>
      </c>
      <c r="B5" s="39">
        <v>2</v>
      </c>
      <c r="C5" s="40">
        <v>3</v>
      </c>
      <c r="D5" s="40">
        <v>4</v>
      </c>
      <c r="E5" s="39">
        <v>6</v>
      </c>
      <c r="F5" s="39">
        <v>7</v>
      </c>
    </row>
    <row r="6" spans="1:6" ht="37.5">
      <c r="A6" s="69">
        <v>182</v>
      </c>
      <c r="B6" s="37" t="s">
        <v>58</v>
      </c>
      <c r="C6" s="116" t="s">
        <v>57</v>
      </c>
      <c r="D6" s="226"/>
      <c r="E6" s="226">
        <f>E7+E16</f>
        <v>5200</v>
      </c>
      <c r="F6" s="226">
        <f>F7+F16</f>
        <v>5200</v>
      </c>
    </row>
    <row r="7" spans="1:6" ht="18.75">
      <c r="A7" s="69"/>
      <c r="B7" s="37"/>
      <c r="C7" s="40" t="s">
        <v>56</v>
      </c>
      <c r="D7" s="226"/>
      <c r="E7" s="226">
        <f>E8+E9+E11</f>
        <v>5150</v>
      </c>
      <c r="F7" s="226">
        <f>F8+F9+F11</f>
        <v>5150</v>
      </c>
    </row>
    <row r="8" spans="1:6" ht="18.75">
      <c r="A8" s="69">
        <v>182</v>
      </c>
      <c r="B8" s="45" t="s">
        <v>55</v>
      </c>
      <c r="C8" s="40" t="s">
        <v>54</v>
      </c>
      <c r="D8" s="233"/>
      <c r="E8" s="225">
        <v>1300</v>
      </c>
      <c r="F8" s="225">
        <v>1300</v>
      </c>
    </row>
    <row r="9" spans="1:6" ht="37.5">
      <c r="A9" s="69">
        <v>182</v>
      </c>
      <c r="B9" s="37" t="s">
        <v>53</v>
      </c>
      <c r="C9" s="116" t="s">
        <v>52</v>
      </c>
      <c r="D9" s="226"/>
      <c r="E9" s="226">
        <f>E10</f>
        <v>120</v>
      </c>
      <c r="F9" s="226">
        <v>120</v>
      </c>
    </row>
    <row r="10" spans="1:6" ht="18.75">
      <c r="A10" s="69">
        <v>182</v>
      </c>
      <c r="B10" s="39" t="s">
        <v>51</v>
      </c>
      <c r="C10" s="115" t="s">
        <v>50</v>
      </c>
      <c r="D10" s="233"/>
      <c r="E10" s="225">
        <v>120</v>
      </c>
      <c r="F10" s="225">
        <v>120</v>
      </c>
    </row>
    <row r="11" spans="1:6" ht="37.5">
      <c r="A11" s="69">
        <v>182</v>
      </c>
      <c r="B11" s="37" t="s">
        <v>49</v>
      </c>
      <c r="C11" s="116" t="s">
        <v>48</v>
      </c>
      <c r="D11" s="226"/>
      <c r="E11" s="226">
        <f>E12+E13</f>
        <v>3730</v>
      </c>
      <c r="F11" s="226">
        <f>F12+F13</f>
        <v>3730</v>
      </c>
    </row>
    <row r="12" spans="1:6" ht="18.75">
      <c r="A12" s="69">
        <v>182</v>
      </c>
      <c r="B12" s="39" t="s">
        <v>47</v>
      </c>
      <c r="C12" s="115" t="s">
        <v>46</v>
      </c>
      <c r="D12" s="233"/>
      <c r="E12" s="225">
        <v>520</v>
      </c>
      <c r="F12" s="225">
        <v>520</v>
      </c>
    </row>
    <row r="13" spans="1:6" ht="36.75" customHeight="1">
      <c r="A13" s="69">
        <v>182</v>
      </c>
      <c r="B13" s="39" t="s">
        <v>45</v>
      </c>
      <c r="C13" s="115" t="s">
        <v>44</v>
      </c>
      <c r="D13" s="233"/>
      <c r="E13" s="225">
        <v>3210</v>
      </c>
      <c r="F13" s="225">
        <v>3210</v>
      </c>
    </row>
    <row r="14" spans="1:6" ht="37.5" hidden="1">
      <c r="A14" s="68">
        <v>801</v>
      </c>
      <c r="B14" s="37" t="s">
        <v>36</v>
      </c>
      <c r="C14" s="116" t="s">
        <v>35</v>
      </c>
      <c r="D14" s="116"/>
      <c r="E14" s="226"/>
      <c r="F14" s="226"/>
    </row>
    <row r="15" spans="1:6" ht="18.75" hidden="1">
      <c r="A15" s="61">
        <v>801</v>
      </c>
      <c r="B15" s="112" t="s">
        <v>75</v>
      </c>
      <c r="C15" s="114" t="s">
        <v>77</v>
      </c>
      <c r="D15" s="114"/>
      <c r="E15" s="226"/>
      <c r="F15" s="226"/>
    </row>
    <row r="16" spans="1:6" s="92" customFormat="1" ht="36" customHeight="1">
      <c r="A16" s="61"/>
      <c r="B16" s="112"/>
      <c r="C16" s="114" t="s">
        <v>325</v>
      </c>
      <c r="D16" s="114"/>
      <c r="E16" s="226">
        <v>50</v>
      </c>
      <c r="F16" s="226">
        <v>50</v>
      </c>
    </row>
    <row r="17" spans="1:6" s="92" customFormat="1" ht="37.5">
      <c r="A17" s="68">
        <v>801</v>
      </c>
      <c r="B17" s="328" t="s">
        <v>326</v>
      </c>
      <c r="C17" s="329" t="s">
        <v>327</v>
      </c>
      <c r="D17" s="114"/>
      <c r="E17" s="226">
        <v>50</v>
      </c>
      <c r="F17" s="226">
        <v>50</v>
      </c>
    </row>
    <row r="18" spans="1:6" s="92" customFormat="1" ht="18.75">
      <c r="A18" s="61">
        <v>801</v>
      </c>
      <c r="B18" s="112" t="s">
        <v>75</v>
      </c>
      <c r="C18" s="114" t="s">
        <v>77</v>
      </c>
      <c r="D18" s="114"/>
      <c r="E18" s="226">
        <v>50</v>
      </c>
      <c r="F18" s="226">
        <v>50</v>
      </c>
    </row>
    <row r="19" spans="1:6" ht="37.5">
      <c r="A19" s="68">
        <v>801</v>
      </c>
      <c r="B19" s="37" t="s">
        <v>34</v>
      </c>
      <c r="C19" s="116" t="s">
        <v>33</v>
      </c>
      <c r="D19" s="226"/>
      <c r="E19" s="226">
        <f>E20</f>
        <v>4834.8</v>
      </c>
      <c r="F19" s="226">
        <f>F20</f>
        <v>5113.999999999999</v>
      </c>
    </row>
    <row r="20" spans="1:6" ht="56.25">
      <c r="A20" s="68">
        <v>801</v>
      </c>
      <c r="B20" s="37" t="s">
        <v>32</v>
      </c>
      <c r="C20" s="116" t="s">
        <v>31</v>
      </c>
      <c r="D20" s="226"/>
      <c r="E20" s="226">
        <f>E21+E24+E27+E28+E29</f>
        <v>4834.8</v>
      </c>
      <c r="F20" s="226">
        <f>F21+F24+F27+F28+F29</f>
        <v>5113.999999999999</v>
      </c>
    </row>
    <row r="21" spans="1:6" s="92" customFormat="1" ht="37.5">
      <c r="A21" s="61">
        <v>801</v>
      </c>
      <c r="B21" s="39" t="s">
        <v>242</v>
      </c>
      <c r="C21" s="40" t="s">
        <v>146</v>
      </c>
      <c r="D21" s="225"/>
      <c r="E21" s="225">
        <f>E22</f>
        <v>1842.1</v>
      </c>
      <c r="F21" s="225">
        <f>F22</f>
        <v>1842.1</v>
      </c>
    </row>
    <row r="22" spans="1:6" s="92" customFormat="1" ht="37.5">
      <c r="A22" s="61">
        <v>801</v>
      </c>
      <c r="B22" s="39" t="s">
        <v>241</v>
      </c>
      <c r="C22" s="40" t="s">
        <v>147</v>
      </c>
      <c r="D22" s="225"/>
      <c r="E22" s="225">
        <f>E23</f>
        <v>1842.1</v>
      </c>
      <c r="F22" s="225">
        <f>F23</f>
        <v>1842.1</v>
      </c>
    </row>
    <row r="23" spans="1:6" s="92" customFormat="1" ht="37.5">
      <c r="A23" s="61">
        <v>801</v>
      </c>
      <c r="B23" s="39" t="s">
        <v>186</v>
      </c>
      <c r="C23" s="40" t="s">
        <v>185</v>
      </c>
      <c r="D23" s="225"/>
      <c r="E23" s="225">
        <v>1842.1</v>
      </c>
      <c r="F23" s="225">
        <v>1842.1</v>
      </c>
    </row>
    <row r="24" spans="1:6" s="92" customFormat="1" ht="37.5">
      <c r="A24" s="61">
        <v>801</v>
      </c>
      <c r="B24" s="39" t="s">
        <v>240</v>
      </c>
      <c r="C24" s="40" t="s">
        <v>148</v>
      </c>
      <c r="D24" s="225"/>
      <c r="E24" s="225">
        <f>E25</f>
        <v>350.1</v>
      </c>
      <c r="F24" s="225">
        <f>F25</f>
        <v>363.1</v>
      </c>
    </row>
    <row r="25" spans="1:6" s="92" customFormat="1" ht="57" customHeight="1">
      <c r="A25" s="61">
        <v>801</v>
      </c>
      <c r="B25" s="39" t="s">
        <v>240</v>
      </c>
      <c r="C25" s="40" t="s">
        <v>102</v>
      </c>
      <c r="D25" s="225"/>
      <c r="E25" s="225">
        <v>350.1</v>
      </c>
      <c r="F25" s="225">
        <v>363.1</v>
      </c>
    </row>
    <row r="26" spans="1:6" s="92" customFormat="1" ht="58.5" customHeight="1">
      <c r="A26" s="61">
        <v>801</v>
      </c>
      <c r="B26" s="39" t="s">
        <v>180</v>
      </c>
      <c r="C26" s="40" t="s">
        <v>179</v>
      </c>
      <c r="D26" s="225"/>
      <c r="E26" s="225">
        <v>350.1</v>
      </c>
      <c r="F26" s="225">
        <v>363.1</v>
      </c>
    </row>
    <row r="27" spans="1:6" s="92" customFormat="1" ht="58.5" customHeight="1">
      <c r="A27" s="61">
        <v>801</v>
      </c>
      <c r="B27" s="39" t="s">
        <v>238</v>
      </c>
      <c r="C27" s="40" t="s">
        <v>314</v>
      </c>
      <c r="D27" s="225"/>
      <c r="E27" s="225">
        <v>2395.4</v>
      </c>
      <c r="F27" s="225">
        <v>2661.6</v>
      </c>
    </row>
    <row r="28" spans="1:6" s="92" customFormat="1" ht="58.5" customHeight="1">
      <c r="A28" s="61">
        <v>801</v>
      </c>
      <c r="B28" s="39" t="s">
        <v>292</v>
      </c>
      <c r="C28" s="40" t="s">
        <v>181</v>
      </c>
      <c r="D28" s="225"/>
      <c r="E28" s="225">
        <v>95.2</v>
      </c>
      <c r="F28" s="225">
        <v>95.2</v>
      </c>
    </row>
    <row r="29" spans="1:6" s="92" customFormat="1" ht="123" customHeight="1">
      <c r="A29" s="61">
        <v>801</v>
      </c>
      <c r="B29" s="39" t="s">
        <v>176</v>
      </c>
      <c r="C29" s="40" t="s">
        <v>291</v>
      </c>
      <c r="D29" s="225"/>
      <c r="E29" s="225">
        <v>152</v>
      </c>
      <c r="F29" s="225">
        <v>152</v>
      </c>
    </row>
    <row r="30" spans="1:6" ht="18.75">
      <c r="A30" s="61"/>
      <c r="B30" s="37"/>
      <c r="C30" s="38" t="s">
        <v>27</v>
      </c>
      <c r="D30" s="226">
        <v>0</v>
      </c>
      <c r="E30" s="226">
        <f>E6+E19</f>
        <v>10034.8</v>
      </c>
      <c r="F30" s="226">
        <f>F6+F19</f>
        <v>10314</v>
      </c>
    </row>
    <row r="31" spans="1:5" ht="18">
      <c r="A31" s="36"/>
      <c r="B31" s="35"/>
      <c r="C31" s="35"/>
      <c r="D31" s="35"/>
      <c r="E31" s="34"/>
    </row>
    <row r="32" spans="1:5" ht="15">
      <c r="A32" s="29"/>
      <c r="B32" s="33"/>
      <c r="C32" s="32"/>
      <c r="D32" s="32"/>
      <c r="E32" s="31"/>
    </row>
    <row r="33" spans="1:5" ht="15">
      <c r="A33" s="29"/>
      <c r="B33" s="32"/>
      <c r="C33" s="32"/>
      <c r="D33" s="32"/>
      <c r="E33" s="31"/>
    </row>
    <row r="34" spans="1:5" ht="15">
      <c r="A34" s="29"/>
      <c r="B34" s="33"/>
      <c r="C34" s="32"/>
      <c r="D34" s="32"/>
      <c r="E34" s="31"/>
    </row>
    <row r="35" spans="1:5" ht="15">
      <c r="A35" s="29"/>
      <c r="B35" s="32"/>
      <c r="C35" s="32"/>
      <c r="D35" s="32"/>
      <c r="E35" s="31"/>
    </row>
    <row r="36" spans="1:5" ht="15">
      <c r="A36" s="29"/>
      <c r="B36" s="30"/>
      <c r="C36" s="30"/>
      <c r="D36" s="30"/>
      <c r="E36" s="30"/>
    </row>
    <row r="37" ht="15">
      <c r="A37" s="29"/>
    </row>
  </sheetData>
  <sheetProtection/>
  <mergeCells count="3">
    <mergeCell ref="C1:F1"/>
    <mergeCell ref="A2:F2"/>
    <mergeCell ref="E3:F3"/>
  </mergeCells>
  <printOptions/>
  <pageMargins left="0.7086614173228347" right="0.37" top="0.7480314960629921" bottom="0.47" header="0.33" footer="0.31496062992125984"/>
  <pageSetup fitToHeight="1" fitToWidth="1" horizontalDpi="600" verticalDpi="6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8"/>
  <sheetViews>
    <sheetView zoomScale="78" zoomScaleNormal="78" workbookViewId="0" topLeftCell="A1">
      <selection activeCell="G5" sqref="G5"/>
    </sheetView>
  </sheetViews>
  <sheetFormatPr defaultColWidth="9.140625" defaultRowHeight="15"/>
  <cols>
    <col min="1" max="1" width="6.421875" style="24" customWidth="1"/>
    <col min="2" max="2" width="48.421875" style="24" customWidth="1"/>
    <col min="3" max="3" width="48.00390625" style="24" customWidth="1"/>
    <col min="4" max="5" width="9.140625" style="24" customWidth="1"/>
    <col min="6" max="16384" width="9.140625" style="24" customWidth="1"/>
  </cols>
  <sheetData>
    <row r="1" spans="1:10" ht="102" customHeight="1">
      <c r="A1" s="19"/>
      <c r="B1" s="19"/>
      <c r="C1" s="89" t="s">
        <v>346</v>
      </c>
      <c r="D1" s="26"/>
      <c r="E1" s="26"/>
      <c r="F1" s="26"/>
      <c r="G1" s="26"/>
      <c r="H1" s="26"/>
      <c r="I1" s="26"/>
      <c r="J1" s="26"/>
    </row>
    <row r="2" spans="1:3" ht="72.75" customHeight="1">
      <c r="A2" s="334" t="s">
        <v>328</v>
      </c>
      <c r="B2" s="334"/>
      <c r="C2" s="334"/>
    </row>
    <row r="3" spans="1:3" ht="21.75" customHeight="1">
      <c r="A3" s="111"/>
      <c r="B3" s="111"/>
      <c r="C3" s="179" t="s">
        <v>26</v>
      </c>
    </row>
    <row r="4" spans="1:3" s="25" customFormat="1" ht="15.75">
      <c r="A4" s="164" t="s">
        <v>122</v>
      </c>
      <c r="B4" s="164" t="s">
        <v>120</v>
      </c>
      <c r="C4" s="164" t="s">
        <v>316</v>
      </c>
    </row>
    <row r="5" spans="1:3" ht="93.75">
      <c r="A5" s="159" t="s">
        <v>8</v>
      </c>
      <c r="B5" s="160" t="s">
        <v>287</v>
      </c>
      <c r="C5" s="301">
        <v>3476.6</v>
      </c>
    </row>
    <row r="6" spans="1:3" ht="93.75">
      <c r="A6" s="311">
        <v>2</v>
      </c>
      <c r="B6" s="160" t="s">
        <v>288</v>
      </c>
      <c r="C6" s="301">
        <v>5017.2</v>
      </c>
    </row>
    <row r="7" spans="1:3" ht="18.75">
      <c r="A7" s="159">
        <v>99</v>
      </c>
      <c r="B7" s="160" t="s">
        <v>123</v>
      </c>
      <c r="C7" s="301">
        <v>961.3</v>
      </c>
    </row>
    <row r="8" spans="1:3" ht="18.75">
      <c r="A8" s="162"/>
      <c r="B8" s="162" t="s">
        <v>121</v>
      </c>
      <c r="C8" s="302">
        <f>SUM(C5:C7)</f>
        <v>9455.099999999999</v>
      </c>
    </row>
  </sheetData>
  <sheetProtection/>
  <mergeCells count="1"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8"/>
  <sheetViews>
    <sheetView zoomScalePageLayoutView="0" workbookViewId="0" topLeftCell="A4">
      <selection activeCell="F2" sqref="F2"/>
    </sheetView>
  </sheetViews>
  <sheetFormatPr defaultColWidth="9.140625" defaultRowHeight="15"/>
  <cols>
    <col min="1" max="1" width="6.421875" style="24" customWidth="1"/>
    <col min="2" max="2" width="48.421875" style="24" customWidth="1"/>
    <col min="3" max="3" width="23.28125" style="24" customWidth="1"/>
    <col min="4" max="4" width="20.7109375" style="24" customWidth="1"/>
    <col min="5" max="16384" width="9.140625" style="24" customWidth="1"/>
  </cols>
  <sheetData>
    <row r="1" spans="1:10" ht="108.75" customHeight="1">
      <c r="A1" s="19"/>
      <c r="B1" s="19"/>
      <c r="C1" s="356" t="s">
        <v>347</v>
      </c>
      <c r="D1" s="356"/>
      <c r="E1" s="26"/>
      <c r="F1" s="26"/>
      <c r="G1" s="26"/>
      <c r="H1" s="26"/>
      <c r="I1" s="26"/>
      <c r="J1" s="26"/>
    </row>
    <row r="2" spans="1:4" ht="80.25" customHeight="1">
      <c r="A2" s="334" t="s">
        <v>329</v>
      </c>
      <c r="B2" s="334"/>
      <c r="C2" s="334"/>
      <c r="D2" s="334"/>
    </row>
    <row r="3" spans="1:4" ht="21.75" customHeight="1">
      <c r="A3" s="111"/>
      <c r="B3" s="111"/>
      <c r="C3" s="111"/>
      <c r="D3" s="179" t="s">
        <v>26</v>
      </c>
    </row>
    <row r="4" spans="1:4" s="25" customFormat="1" ht="15.75">
      <c r="A4" s="164" t="s">
        <v>122</v>
      </c>
      <c r="B4" s="164" t="s">
        <v>120</v>
      </c>
      <c r="C4" s="164" t="s">
        <v>296</v>
      </c>
      <c r="D4" s="164" t="s">
        <v>319</v>
      </c>
    </row>
    <row r="5" spans="1:4" ht="93.75">
      <c r="A5" s="159" t="s">
        <v>8</v>
      </c>
      <c r="B5" s="160" t="s">
        <v>330</v>
      </c>
      <c r="C5" s="303">
        <v>3476.6</v>
      </c>
      <c r="D5" s="303">
        <v>3476.6</v>
      </c>
    </row>
    <row r="6" spans="1:4" ht="93.75">
      <c r="A6" s="311">
        <v>2</v>
      </c>
      <c r="B6" s="160" t="s">
        <v>281</v>
      </c>
      <c r="C6" s="303">
        <v>5594.4</v>
      </c>
      <c r="D6" s="303">
        <v>5860.6</v>
      </c>
    </row>
    <row r="7" spans="1:4" ht="18.75">
      <c r="A7" s="159">
        <v>99</v>
      </c>
      <c r="B7" s="160" t="s">
        <v>123</v>
      </c>
      <c r="C7" s="303">
        <v>963.8</v>
      </c>
      <c r="D7" s="303">
        <v>976.8</v>
      </c>
    </row>
    <row r="8" spans="1:4" ht="18.75">
      <c r="A8" s="162"/>
      <c r="B8" s="162" t="s">
        <v>121</v>
      </c>
      <c r="C8" s="304">
        <f>SUM(C5:C7)</f>
        <v>10034.8</v>
      </c>
      <c r="D8" s="304">
        <f>SUM(D5:D7)</f>
        <v>10314</v>
      </c>
    </row>
  </sheetData>
  <sheetProtection/>
  <mergeCells count="2">
    <mergeCell ref="C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76"/>
  <sheetViews>
    <sheetView view="pageBreakPreview" zoomScaleNormal="90" zoomScaleSheetLayoutView="100" zoomScalePageLayoutView="0" workbookViewId="0" topLeftCell="A1">
      <selection activeCell="E1" sqref="E1"/>
    </sheetView>
  </sheetViews>
  <sheetFormatPr defaultColWidth="9.140625" defaultRowHeight="15"/>
  <cols>
    <col min="1" max="1" width="87.140625" style="53" customWidth="1"/>
    <col min="2" max="2" width="16.140625" style="21" customWidth="1"/>
    <col min="3" max="3" width="0.2890625" style="21" customWidth="1"/>
    <col min="4" max="4" width="21.421875" style="20" customWidth="1"/>
    <col min="5" max="16384" width="9.140625" style="24" customWidth="1"/>
  </cols>
  <sheetData>
    <row r="1" spans="2:4" ht="128.25" customHeight="1">
      <c r="B1" s="357" t="s">
        <v>348</v>
      </c>
      <c r="C1" s="357"/>
      <c r="D1" s="357"/>
    </row>
    <row r="2" spans="1:6" ht="79.5" customHeight="1">
      <c r="A2" s="341" t="s">
        <v>331</v>
      </c>
      <c r="B2" s="341"/>
      <c r="C2" s="341"/>
      <c r="D2" s="341"/>
      <c r="E2" s="64"/>
      <c r="F2" s="63"/>
    </row>
    <row r="3" spans="1:6" s="62" customFormat="1" ht="15.75">
      <c r="A3" s="64"/>
      <c r="B3" s="66"/>
      <c r="C3" s="66"/>
      <c r="D3" s="65" t="s">
        <v>26</v>
      </c>
      <c r="E3" s="64"/>
      <c r="F3" s="63"/>
    </row>
    <row r="4" spans="1:4" s="60" customFormat="1" ht="72" customHeight="1">
      <c r="A4" s="39" t="s">
        <v>73</v>
      </c>
      <c r="B4" s="39" t="s">
        <v>72</v>
      </c>
      <c r="C4" s="39" t="s">
        <v>251</v>
      </c>
      <c r="D4" s="39" t="s">
        <v>295</v>
      </c>
    </row>
    <row r="5" spans="1:4" s="60" customFormat="1" ht="18.75">
      <c r="A5" s="39">
        <v>1</v>
      </c>
      <c r="B5" s="61">
        <v>2</v>
      </c>
      <c r="C5" s="61">
        <v>3</v>
      </c>
      <c r="D5" s="39">
        <v>4</v>
      </c>
    </row>
    <row r="6" spans="1:4" s="74" customFormat="1" ht="18.75">
      <c r="A6" s="72" t="s">
        <v>6</v>
      </c>
      <c r="B6" s="73" t="s">
        <v>71</v>
      </c>
      <c r="C6" s="227">
        <f>C7+C8+C11</f>
        <v>-164</v>
      </c>
      <c r="D6" s="227">
        <f>D7+D8</f>
        <v>3731.8999999999996</v>
      </c>
    </row>
    <row r="7" spans="1:4" s="23" customFormat="1" ht="37.5">
      <c r="A7" s="59" t="s">
        <v>70</v>
      </c>
      <c r="B7" s="58" t="s">
        <v>69</v>
      </c>
      <c r="C7" s="234">
        <v>0</v>
      </c>
      <c r="D7" s="228">
        <v>577.3</v>
      </c>
    </row>
    <row r="8" spans="1:4" s="23" customFormat="1" ht="57" thickBot="1">
      <c r="A8" s="59" t="s">
        <v>68</v>
      </c>
      <c r="B8" s="58" t="s">
        <v>67</v>
      </c>
      <c r="C8" s="222">
        <v>-169</v>
      </c>
      <c r="D8" s="228">
        <v>3154.6</v>
      </c>
    </row>
    <row r="9" spans="1:4" s="23" customFormat="1" ht="41.25" thickBot="1">
      <c r="A9" s="221" t="s">
        <v>249</v>
      </c>
      <c r="B9" s="58" t="s">
        <v>253</v>
      </c>
      <c r="C9" s="227">
        <f>C10</f>
        <v>-253.4</v>
      </c>
      <c r="D9" s="227">
        <f>D10+D11</f>
        <v>50</v>
      </c>
    </row>
    <row r="10" spans="1:4" s="23" customFormat="1" ht="21" thickBot="1">
      <c r="A10" s="220" t="s">
        <v>250</v>
      </c>
      <c r="B10" s="58" t="s">
        <v>253</v>
      </c>
      <c r="C10" s="234">
        <v>-253.4</v>
      </c>
      <c r="D10" s="228">
        <v>0</v>
      </c>
    </row>
    <row r="11" spans="1:4" s="23" customFormat="1" ht="18.75">
      <c r="A11" s="77" t="s">
        <v>16</v>
      </c>
      <c r="B11" s="58" t="s">
        <v>78</v>
      </c>
      <c r="C11" s="234">
        <v>5</v>
      </c>
      <c r="D11" s="228">
        <v>50</v>
      </c>
    </row>
    <row r="12" spans="1:4" s="23" customFormat="1" ht="18.75">
      <c r="A12" s="213" t="s">
        <v>243</v>
      </c>
      <c r="B12" s="58" t="s">
        <v>244</v>
      </c>
      <c r="C12" s="234">
        <v>-1857.9</v>
      </c>
      <c r="D12" s="227">
        <v>456.8</v>
      </c>
    </row>
    <row r="13" spans="1:4" s="23" customFormat="1" ht="18.75">
      <c r="A13" s="100" t="s">
        <v>24</v>
      </c>
      <c r="B13" s="73" t="s">
        <v>66</v>
      </c>
      <c r="C13" s="227">
        <f>C14</f>
        <v>138.5</v>
      </c>
      <c r="D13" s="227">
        <f>D14</f>
        <v>347.6</v>
      </c>
    </row>
    <row r="14" spans="1:4" s="23" customFormat="1" ht="18.75">
      <c r="A14" s="98" t="s">
        <v>65</v>
      </c>
      <c r="B14" s="58" t="s">
        <v>64</v>
      </c>
      <c r="C14" s="234">
        <v>138.5</v>
      </c>
      <c r="D14" s="228">
        <v>347.6</v>
      </c>
    </row>
    <row r="15" spans="1:4" s="74" customFormat="1" ht="37.5">
      <c r="A15" s="72" t="s">
        <v>18</v>
      </c>
      <c r="B15" s="73" t="s">
        <v>63</v>
      </c>
      <c r="C15" s="227">
        <f>C16</f>
        <v>40</v>
      </c>
      <c r="D15" s="227">
        <f>D16</f>
        <v>70</v>
      </c>
    </row>
    <row r="16" spans="1:4" s="23" customFormat="1" ht="18.75">
      <c r="A16" s="59" t="s">
        <v>25</v>
      </c>
      <c r="B16" s="58" t="s">
        <v>62</v>
      </c>
      <c r="C16" s="234">
        <v>40</v>
      </c>
      <c r="D16" s="228">
        <v>70</v>
      </c>
    </row>
    <row r="17" spans="1:4" s="23" customFormat="1" ht="18.75">
      <c r="A17" s="306" t="s">
        <v>274</v>
      </c>
      <c r="B17" s="73" t="s">
        <v>275</v>
      </c>
      <c r="C17" s="307">
        <v>-310.1</v>
      </c>
      <c r="D17" s="227">
        <v>0</v>
      </c>
    </row>
    <row r="18" spans="1:4" s="23" customFormat="1" ht="18.75">
      <c r="A18" s="305" t="s">
        <v>276</v>
      </c>
      <c r="B18" s="58" t="s">
        <v>277</v>
      </c>
      <c r="C18" s="234">
        <v>-310.1</v>
      </c>
      <c r="D18" s="228">
        <v>0</v>
      </c>
    </row>
    <row r="19" spans="1:4" s="23" customFormat="1" ht="18.75">
      <c r="A19" s="101" t="s">
        <v>87</v>
      </c>
      <c r="B19" s="73" t="s">
        <v>88</v>
      </c>
      <c r="C19" s="227">
        <f>C21+C20</f>
        <v>1597.8</v>
      </c>
      <c r="D19" s="227">
        <f>D20+D21</f>
        <v>4798.8</v>
      </c>
    </row>
    <row r="20" spans="1:4" s="74" customFormat="1" ht="18.75">
      <c r="A20" s="99" t="s">
        <v>89</v>
      </c>
      <c r="B20" s="58" t="s">
        <v>90</v>
      </c>
      <c r="C20" s="234">
        <v>930.8</v>
      </c>
      <c r="D20" s="228">
        <v>1139</v>
      </c>
    </row>
    <row r="21" spans="1:4" s="74" customFormat="1" ht="18.75">
      <c r="A21" s="99" t="s">
        <v>97</v>
      </c>
      <c r="B21" s="58" t="s">
        <v>96</v>
      </c>
      <c r="C21" s="234">
        <v>667</v>
      </c>
      <c r="D21" s="228">
        <v>3659.8</v>
      </c>
    </row>
    <row r="22" spans="1:4" s="74" customFormat="1" ht="20.25">
      <c r="A22" s="84" t="s">
        <v>20</v>
      </c>
      <c r="B22" s="58"/>
      <c r="C22" s="227">
        <v>0</v>
      </c>
      <c r="D22" s="227">
        <v>0</v>
      </c>
    </row>
    <row r="23" spans="1:4" s="74" customFormat="1" ht="3" customHeight="1">
      <c r="A23" s="224"/>
      <c r="B23" s="58"/>
      <c r="C23" s="234"/>
      <c r="D23" s="227"/>
    </row>
    <row r="24" spans="1:4" s="74" customFormat="1" ht="18.75">
      <c r="A24" s="75" t="s">
        <v>22</v>
      </c>
      <c r="B24" s="76"/>
      <c r="C24" s="227">
        <f>C6+C9+C12+C13+C15+C17+C19</f>
        <v>-809.1000000000001</v>
      </c>
      <c r="D24" s="227">
        <f>D6+D9+D12+D13+D15+D17+D19+D22</f>
        <v>9455.1</v>
      </c>
    </row>
    <row r="25" spans="1:4" s="23" customFormat="1" ht="18.75">
      <c r="A25" s="57"/>
      <c r="B25" s="56"/>
      <c r="C25" s="223"/>
      <c r="D25" s="91"/>
    </row>
    <row r="26" spans="1:4" s="23" customFormat="1" ht="18.75">
      <c r="A26" s="57"/>
      <c r="B26" s="56"/>
      <c r="C26" s="56"/>
      <c r="D26" s="55"/>
    </row>
    <row r="27" spans="1:4" s="23" customFormat="1" ht="18.75">
      <c r="A27" s="57"/>
      <c r="B27" s="56"/>
      <c r="C27" s="56"/>
      <c r="D27" s="22"/>
    </row>
    <row r="28" spans="1:4" s="23" customFormat="1" ht="18.75">
      <c r="A28" s="57"/>
      <c r="B28" s="56"/>
      <c r="C28" s="56"/>
      <c r="D28" s="22"/>
    </row>
    <row r="29" spans="1:4" s="23" customFormat="1" ht="18.75">
      <c r="A29" s="57"/>
      <c r="B29" s="56"/>
      <c r="C29" s="56"/>
      <c r="D29" s="22"/>
    </row>
    <row r="30" spans="1:4" s="23" customFormat="1" ht="18.75">
      <c r="A30" s="57"/>
      <c r="B30" s="56"/>
      <c r="C30" s="56"/>
      <c r="D30" s="22"/>
    </row>
    <row r="31" spans="1:4" s="23" customFormat="1" ht="18.75">
      <c r="A31" s="57"/>
      <c r="B31" s="56"/>
      <c r="C31" s="56"/>
      <c r="D31" s="22"/>
    </row>
    <row r="32" spans="1:4" s="23" customFormat="1" ht="18.75">
      <c r="A32" s="57"/>
      <c r="B32" s="56"/>
      <c r="C32" s="56"/>
      <c r="D32" s="22"/>
    </row>
    <row r="33" spans="1:4" s="23" customFormat="1" ht="18.75">
      <c r="A33" s="57"/>
      <c r="B33" s="56"/>
      <c r="C33" s="56"/>
      <c r="D33" s="22"/>
    </row>
    <row r="34" spans="1:4" s="23" customFormat="1" ht="18.75">
      <c r="A34" s="57"/>
      <c r="B34" s="56"/>
      <c r="C34" s="56"/>
      <c r="D34" s="22"/>
    </row>
    <row r="35" spans="1:4" s="23" customFormat="1" ht="18.75">
      <c r="A35" s="57"/>
      <c r="B35" s="56"/>
      <c r="C35" s="56"/>
      <c r="D35" s="22"/>
    </row>
    <row r="36" spans="1:4" s="23" customFormat="1" ht="18.75">
      <c r="A36" s="57"/>
      <c r="B36" s="56"/>
      <c r="C36" s="56"/>
      <c r="D36" s="22"/>
    </row>
    <row r="37" spans="1:4" s="23" customFormat="1" ht="18.75">
      <c r="A37" s="57"/>
      <c r="B37" s="56"/>
      <c r="C37" s="56"/>
      <c r="D37" s="22"/>
    </row>
    <row r="38" spans="1:4" s="23" customFormat="1" ht="18.75">
      <c r="A38" s="57"/>
      <c r="B38" s="56"/>
      <c r="C38" s="56"/>
      <c r="D38" s="22"/>
    </row>
    <row r="39" spans="1:4" s="23" customFormat="1" ht="18.75">
      <c r="A39" s="57"/>
      <c r="B39" s="56"/>
      <c r="C39" s="56"/>
      <c r="D39" s="22"/>
    </row>
    <row r="40" spans="1:4" s="23" customFormat="1" ht="18.75">
      <c r="A40" s="57"/>
      <c r="B40" s="56"/>
      <c r="C40" s="56"/>
      <c r="D40" s="22"/>
    </row>
    <row r="41" spans="1:4" s="23" customFormat="1" ht="18.75">
      <c r="A41" s="57"/>
      <c r="B41" s="56"/>
      <c r="C41" s="56"/>
      <c r="D41" s="22"/>
    </row>
    <row r="42" spans="1:4" s="23" customFormat="1" ht="18.75">
      <c r="A42" s="57"/>
      <c r="B42" s="56"/>
      <c r="C42" s="56"/>
      <c r="D42" s="22"/>
    </row>
    <row r="43" spans="1:4" s="23" customFormat="1" ht="18.75">
      <c r="A43" s="57"/>
      <c r="B43" s="56"/>
      <c r="C43" s="56"/>
      <c r="D43" s="22"/>
    </row>
    <row r="44" spans="1:4" s="23" customFormat="1" ht="18.75">
      <c r="A44" s="57"/>
      <c r="B44" s="56"/>
      <c r="C44" s="56"/>
      <c r="D44" s="22"/>
    </row>
    <row r="45" spans="1:4" s="23" customFormat="1" ht="18.75">
      <c r="A45" s="57"/>
      <c r="B45" s="56"/>
      <c r="C45" s="56"/>
      <c r="D45" s="22"/>
    </row>
    <row r="46" spans="1:4" s="23" customFormat="1" ht="18.75">
      <c r="A46" s="57"/>
      <c r="B46" s="56"/>
      <c r="C46" s="56"/>
      <c r="D46" s="22"/>
    </row>
    <row r="47" spans="1:4" s="23" customFormat="1" ht="18.75">
      <c r="A47" s="57"/>
      <c r="B47" s="56"/>
      <c r="C47" s="56"/>
      <c r="D47" s="22"/>
    </row>
    <row r="48" spans="1:4" s="23" customFormat="1" ht="18.75">
      <c r="A48" s="57"/>
      <c r="B48" s="56"/>
      <c r="C48" s="56"/>
      <c r="D48" s="22"/>
    </row>
    <row r="49" spans="1:4" s="23" customFormat="1" ht="18.75">
      <c r="A49" s="57"/>
      <c r="B49" s="56"/>
      <c r="C49" s="56"/>
      <c r="D49" s="22"/>
    </row>
    <row r="50" spans="1:4" s="23" customFormat="1" ht="18.75">
      <c r="A50" s="57"/>
      <c r="B50" s="56"/>
      <c r="C50" s="56"/>
      <c r="D50" s="22"/>
    </row>
    <row r="51" spans="1:4" s="23" customFormat="1" ht="18.75">
      <c r="A51" s="57"/>
      <c r="B51" s="56"/>
      <c r="C51" s="56"/>
      <c r="D51" s="22"/>
    </row>
    <row r="52" spans="1:4" s="23" customFormat="1" ht="18.75">
      <c r="A52" s="57"/>
      <c r="B52" s="56"/>
      <c r="C52" s="56"/>
      <c r="D52" s="22"/>
    </row>
    <row r="53" spans="1:4" s="23" customFormat="1" ht="18.75">
      <c r="A53" s="57"/>
      <c r="B53" s="56"/>
      <c r="C53" s="56"/>
      <c r="D53" s="22"/>
    </row>
    <row r="54" spans="2:3" ht="12.75">
      <c r="B54" s="54"/>
      <c r="C54" s="54"/>
    </row>
    <row r="55" spans="2:3" ht="12.75">
      <c r="B55" s="54"/>
      <c r="C55" s="54"/>
    </row>
    <row r="56" spans="2:3" ht="12.75">
      <c r="B56" s="54"/>
      <c r="C56" s="54"/>
    </row>
    <row r="57" spans="2:3" ht="12.75">
      <c r="B57" s="54"/>
      <c r="C57" s="54"/>
    </row>
    <row r="58" spans="2:3" ht="12.75">
      <c r="B58" s="54"/>
      <c r="C58" s="54"/>
    </row>
    <row r="59" spans="2:3" ht="12.75">
      <c r="B59" s="54"/>
      <c r="C59" s="54"/>
    </row>
    <row r="60" spans="2:3" ht="12.75">
      <c r="B60" s="54"/>
      <c r="C60" s="54"/>
    </row>
    <row r="61" spans="2:3" ht="12.75">
      <c r="B61" s="54"/>
      <c r="C61" s="54"/>
    </row>
    <row r="62" spans="2:3" ht="12.75">
      <c r="B62" s="54"/>
      <c r="C62" s="54"/>
    </row>
    <row r="63" spans="2:3" ht="12.75">
      <c r="B63" s="54"/>
      <c r="C63" s="54"/>
    </row>
    <row r="64" spans="2:3" ht="12.75">
      <c r="B64" s="54"/>
      <c r="C64" s="54"/>
    </row>
    <row r="65" spans="2:3" ht="12.75">
      <c r="B65" s="54"/>
      <c r="C65" s="54"/>
    </row>
    <row r="66" spans="2:3" ht="12.75">
      <c r="B66" s="54"/>
      <c r="C66" s="54"/>
    </row>
    <row r="67" spans="2:3" ht="12.75">
      <c r="B67" s="54"/>
      <c r="C67" s="54"/>
    </row>
    <row r="68" spans="2:3" ht="12.75">
      <c r="B68" s="54"/>
      <c r="C68" s="54"/>
    </row>
    <row r="69" spans="1:4" ht="12.75">
      <c r="A69" s="24"/>
      <c r="B69" s="54"/>
      <c r="C69" s="54"/>
      <c r="D69" s="24"/>
    </row>
    <row r="70" spans="1:4" ht="12.75">
      <c r="A70" s="24"/>
      <c r="B70" s="54"/>
      <c r="C70" s="54"/>
      <c r="D70" s="24"/>
    </row>
    <row r="71" spans="1:4" ht="12.75">
      <c r="A71" s="24"/>
      <c r="B71" s="54"/>
      <c r="C71" s="54"/>
      <c r="D71" s="24"/>
    </row>
    <row r="72" spans="1:4" ht="12.75">
      <c r="A72" s="24"/>
      <c r="B72" s="54"/>
      <c r="C72" s="54"/>
      <c r="D72" s="24"/>
    </row>
    <row r="73" spans="1:4" ht="12.75">
      <c r="A73" s="24"/>
      <c r="B73" s="54"/>
      <c r="C73" s="54"/>
      <c r="D73" s="24"/>
    </row>
    <row r="74" spans="1:4" ht="12.75">
      <c r="A74" s="24"/>
      <c r="B74" s="54"/>
      <c r="C74" s="54"/>
      <c r="D74" s="24"/>
    </row>
    <row r="75" spans="1:4" ht="12.75">
      <c r="A75" s="24"/>
      <c r="B75" s="54"/>
      <c r="C75" s="54"/>
      <c r="D75" s="24"/>
    </row>
    <row r="76" spans="1:4" ht="12.75">
      <c r="A76" s="24"/>
      <c r="B76" s="54"/>
      <c r="C76" s="54"/>
      <c r="D76" s="24"/>
    </row>
  </sheetData>
  <sheetProtection/>
  <mergeCells count="2">
    <mergeCell ref="A2:D2"/>
    <mergeCell ref="B1:D1"/>
  </mergeCells>
  <printOptions/>
  <pageMargins left="0.7480314960629921" right="0.68" top="0.2755905511811024" bottom="0.1968503937007874" header="0.2755905511811024" footer="0.2755905511811024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21</cp:lastModifiedBy>
  <cp:lastPrinted>2022-06-07T08:46:27Z</cp:lastPrinted>
  <dcterms:created xsi:type="dcterms:W3CDTF">2014-10-07T12:01:05Z</dcterms:created>
  <dcterms:modified xsi:type="dcterms:W3CDTF">2022-06-07T08:49:36Z</dcterms:modified>
  <cp:category/>
  <cp:version/>
  <cp:contentType/>
  <cp:contentStatus/>
</cp:coreProperties>
</file>